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4"/>
  </bookViews>
  <sheets>
    <sheet name="получатели услуг" sheetId="1" r:id="rId1"/>
    <sheet name="категории получателей" sheetId="2" r:id="rId2"/>
    <sheet name="социальные услуги" sheetId="3" r:id="rId3"/>
    <sheet name="социальное сопровождение" sheetId="4" r:id="rId4"/>
    <sheet name="ВОВ" sheetId="5" r:id="rId5"/>
  </sheets>
  <definedNames/>
  <calcPr fullCalcOnLoad="1"/>
</workbook>
</file>

<file path=xl/sharedStrings.xml><?xml version="1.0" encoding="utf-8"?>
<sst xmlns="http://schemas.openxmlformats.org/spreadsheetml/2006/main" count="2182" uniqueCount="153">
  <si>
    <t>СВЕДЕНИЯ о получателях социальных услуг в Республике Карелия за 2 полугодие 2023 года,  2023 год</t>
  </si>
  <si>
    <t>№</t>
  </si>
  <si>
    <t>наименование формы обслуживания</t>
  </si>
  <si>
    <r>
      <t xml:space="preserve">Численность получателей социальных услуг </t>
    </r>
    <r>
      <rPr>
        <b/>
        <sz val="11"/>
        <color indexed="8"/>
        <rFont val="Times New Roman"/>
        <family val="1"/>
      </rPr>
      <t xml:space="preserve">за  2 ПОЛУГОДИЕ </t>
    </r>
    <r>
      <rPr>
        <sz val="11"/>
        <color indexed="8"/>
        <rFont val="Times New Roman"/>
        <family val="1"/>
      </rPr>
      <t xml:space="preserve"> (чел.)</t>
    </r>
  </si>
  <si>
    <r>
      <t>Количество обращений за получением срочных социальных услуг</t>
    </r>
    <r>
      <rPr>
        <b/>
        <sz val="11"/>
        <color indexed="8"/>
        <rFont val="Times New Roman"/>
        <family val="1"/>
      </rPr>
      <t xml:space="preserve"> за 2023 год</t>
    </r>
    <r>
      <rPr>
        <sz val="11"/>
        <color indexed="8"/>
        <rFont val="Times New Roman"/>
        <family val="1"/>
      </rPr>
      <t xml:space="preserve"> (с учетом повторных обращений)</t>
    </r>
  </si>
  <si>
    <r>
      <t>Численность получателей социальных услуг</t>
    </r>
    <r>
      <rPr>
        <b/>
        <sz val="11"/>
        <color indexed="8"/>
        <rFont val="Times New Roman"/>
        <family val="1"/>
      </rPr>
      <t xml:space="preserve"> за 2023 ГОД (чел.)</t>
    </r>
  </si>
  <si>
    <t>Обстоятельства, в связи с наличием которых гражданин признан нуждающимся в социальном обслуживании</t>
  </si>
  <si>
    <t xml:space="preserve">получатели социальных услуг на основе договоров и индивидуальных программ предоставления социальных услуг (чел.)
 </t>
  </si>
  <si>
    <t>полная или частичная утрата способности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</si>
  <si>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наличие в семье инвалида или инвалидов, в т.ч. ребенка-инвалида или детей-инвалидов, нуждающихся в постоянном постороннем уходе</t>
  </si>
  <si>
    <t>наличие ребенка или детей (в т.ч. находящихся под опекой, попечительством), испытывающих трудности в социальной адаптации</t>
  </si>
  <si>
    <t>отсутствие возможности обеспечения ухода (в т.ч. временного) за инвалидом, ребенком, детьми, а также отсутствие попечения над ними</t>
  </si>
  <si>
    <t>наличие внутрисемейного конфликта, в т.ч.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</si>
  <si>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отсутствие определенного места жительства, в т.ч. у лица, не достигнувшего возраста 23 -х лет и завершившего пребывание в организации для детей-сирот и детей, оставшихся без попечения родителей</t>
  </si>
  <si>
    <t>отсутствие работы и средств к существованию</t>
  </si>
  <si>
    <t>сов.</t>
  </si>
  <si>
    <t>н/л</t>
  </si>
  <si>
    <t xml:space="preserve">17. ГБУ СО РК "КЦСОН РК" </t>
  </si>
  <si>
    <t>в стационарной форме</t>
  </si>
  <si>
    <t>Х</t>
  </si>
  <si>
    <t>Подразделение по Петрозаводскому городскому округу и Прионежскому району</t>
  </si>
  <si>
    <t>Подразделение по Беломорскому району</t>
  </si>
  <si>
    <t>Подразделение по Лахденпохскому району</t>
  </si>
  <si>
    <t>Подразделение по Калевальскому району</t>
  </si>
  <si>
    <t>Подразделение по Лоухскому району</t>
  </si>
  <si>
    <t>Подразделение по Кондопожскому району</t>
  </si>
  <si>
    <t>Подразделение по Костомукшскому городскому округу</t>
  </si>
  <si>
    <t>Подразделение по Медвежьегорскому району</t>
  </si>
  <si>
    <t>Подразделение по Муезерскому району</t>
  </si>
  <si>
    <t>Подразделение по Олонецкому району</t>
  </si>
  <si>
    <t xml:space="preserve">Подразделение по Питкярантскому району </t>
  </si>
  <si>
    <t>Подразделение по Пряжинскому району</t>
  </si>
  <si>
    <t xml:space="preserve">Подразделение по Пудожскому району </t>
  </si>
  <si>
    <t xml:space="preserve"> Подразделение по Сегежскому району</t>
  </si>
  <si>
    <t xml:space="preserve">Подразделение по Суоярвскому району </t>
  </si>
  <si>
    <t>в полустационарной форме</t>
  </si>
  <si>
    <t>Петрозаводск</t>
  </si>
  <si>
    <t>Прионежье</t>
  </si>
  <si>
    <t xml:space="preserve">Подразделение по Беломорскому району </t>
  </si>
  <si>
    <t>Подразделение по Кемскому району</t>
  </si>
  <si>
    <t xml:space="preserve">Подразделение по Кондопожскому району </t>
  </si>
  <si>
    <t xml:space="preserve">Подразделение по Костомукшскому городскому округу     </t>
  </si>
  <si>
    <t xml:space="preserve">Подразделение по Лахденпохскому району </t>
  </si>
  <si>
    <t xml:space="preserve">Подразделение по Лоухскому району  </t>
  </si>
  <si>
    <t xml:space="preserve">Подразделение по Медвежьегорскому району  </t>
  </si>
  <si>
    <t xml:space="preserve">Подразделение по Муезерскому району  </t>
  </si>
  <si>
    <t xml:space="preserve">Подразделение по Олонецкому району </t>
  </si>
  <si>
    <t xml:space="preserve">Подразделение по Пряжинскому району </t>
  </si>
  <si>
    <t>Подразделение по Пудожскому району</t>
  </si>
  <si>
    <t xml:space="preserve">Подразделение по Сегежскому району </t>
  </si>
  <si>
    <t>Подразделение по Сортавальскому району</t>
  </si>
  <si>
    <t>Подразделение по Суоярвскому району</t>
  </si>
  <si>
    <t>в форме социального обслуживания на дому</t>
  </si>
  <si>
    <t>Получатели срочных социальных услуг</t>
  </si>
  <si>
    <t>итого по учреждению</t>
  </si>
  <si>
    <t xml:space="preserve">в стационарной форме </t>
  </si>
  <si>
    <t>СВЕДЕНИЯ о категориях получателей социальных услуг за 2 полугодие 2023 года, 2023 год</t>
  </si>
  <si>
    <r>
      <t xml:space="preserve">Общая численность получателей социальных услуг </t>
    </r>
    <r>
      <rPr>
        <b/>
        <sz val="10"/>
        <color indexed="8"/>
        <rFont val="Times New Roman"/>
        <family val="1"/>
      </rPr>
      <t xml:space="preserve">за 2 полугодие </t>
    </r>
    <r>
      <rPr>
        <sz val="10"/>
        <color indexed="8"/>
        <rFont val="Times New Roman"/>
        <family val="1"/>
      </rPr>
      <t xml:space="preserve"> (чел.)</t>
    </r>
  </si>
  <si>
    <r>
      <t xml:space="preserve">Общая численность получателей социальных услуг </t>
    </r>
    <r>
      <rPr>
        <b/>
        <sz val="11"/>
        <color indexed="8"/>
        <rFont val="Times New Roman"/>
        <family val="1"/>
      </rPr>
      <t>за 2023 год</t>
    </r>
    <r>
      <rPr>
        <sz val="11"/>
        <color indexed="8"/>
        <rFont val="Times New Roman"/>
        <family val="1"/>
      </rPr>
      <t xml:space="preserve"> (чел.)</t>
    </r>
  </si>
  <si>
    <t>Граждане пожилого возраста (старше 60 лет), за исключением инвалидов</t>
  </si>
  <si>
    <t>Инвалиды пожилого возраста (старше 60 лет)</t>
  </si>
  <si>
    <t>Инвалиды трудоспособного возраста (от 18 до 60 лет)</t>
  </si>
  <si>
    <t>Лица БОМЖ</t>
  </si>
  <si>
    <t>Лица, освободившиеся из мест лишения свободы  (при наличии данной информации)</t>
  </si>
  <si>
    <t>Дети-инвалиды</t>
  </si>
  <si>
    <t>Родители (законные представители) детей-инвалидов</t>
  </si>
  <si>
    <t>Дети в трудной жизненной ситуации и дети, находящиеся в социально опасном положении</t>
  </si>
  <si>
    <t>Родители (законные представители) детей, находящихся в трудной жизненной ситуации и детей, находящихся в социально опасном положении</t>
  </si>
  <si>
    <t>Дети-сироты и дети, оставшиеся без попечения родителей</t>
  </si>
  <si>
    <t>Лица из числа детей-сирот и детей, оставшихся без попечения родителей  (до 23 лет)</t>
  </si>
  <si>
    <t>Родители, лишенные родительских прав (ограниченные в правах)</t>
  </si>
  <si>
    <t>Иная категория получателей социальных услуг (указать)</t>
  </si>
  <si>
    <t>ГОСУДАРСТВЕННЫЕ УЧРЕЖДЕНИЯ</t>
  </si>
  <si>
    <t xml:space="preserve">17. ГБУ СО "КЦСОН РК" </t>
  </si>
  <si>
    <t>не инвалиды до 60 лет</t>
  </si>
  <si>
    <t>граждане в ТЖС</t>
  </si>
  <si>
    <t xml:space="preserve">СВЕДЕНИЯ
о предоставлении социальных услуг в Республике Карелия за 2 полугодие 2023 года и 2023 год
</t>
  </si>
  <si>
    <t>форма обслуживания</t>
  </si>
  <si>
    <t>наименования видов социальных услуг</t>
  </si>
  <si>
    <r>
      <t xml:space="preserve">количество оказанных социальных услуг из числа включенных в перечень РК </t>
    </r>
    <r>
      <rPr>
        <b/>
        <sz val="11"/>
        <color indexed="8"/>
        <rFont val="Times New Roman"/>
        <family val="1"/>
      </rPr>
      <t>за 2 ПОЛУГОДИЕ 2023</t>
    </r>
    <r>
      <rPr>
        <sz val="11"/>
        <color indexed="8"/>
        <rFont val="Times New Roman"/>
        <family val="1"/>
      </rPr>
      <t xml:space="preserve"> (ед.)</t>
    </r>
  </si>
  <si>
    <r>
      <t xml:space="preserve">количество оказанных дополнительных платных услуг не включенных в перечень услуг РК </t>
    </r>
    <r>
      <rPr>
        <b/>
        <sz val="11"/>
        <color indexed="8"/>
        <rFont val="Times New Roman"/>
        <family val="1"/>
      </rPr>
      <t>за 2 ПОЛУГОДИЕ 2023</t>
    </r>
    <r>
      <rPr>
        <sz val="11"/>
        <color indexed="8"/>
        <rFont val="Times New Roman"/>
        <family val="1"/>
      </rPr>
      <t xml:space="preserve"> (ед.)</t>
    </r>
  </si>
  <si>
    <r>
      <t xml:space="preserve">количество оказанных социальных услуг из числа включенных в перечень РК </t>
    </r>
    <r>
      <rPr>
        <b/>
        <sz val="11"/>
        <color indexed="8"/>
        <rFont val="Times New Roman"/>
        <family val="1"/>
      </rPr>
      <t>за 2023 ГОД</t>
    </r>
    <r>
      <rPr>
        <sz val="11"/>
        <color indexed="8"/>
        <rFont val="Times New Roman"/>
        <family val="1"/>
      </rPr>
      <t xml:space="preserve"> (ед.)</t>
    </r>
  </si>
  <si>
    <r>
      <t xml:space="preserve">количество оказанных дополнительных платных услуг не включенных в перечень услуг РК </t>
    </r>
    <r>
      <rPr>
        <b/>
        <sz val="11"/>
        <color indexed="8"/>
        <rFont val="Times New Roman"/>
        <family val="1"/>
      </rPr>
      <t>за 2023 ГОД</t>
    </r>
    <r>
      <rPr>
        <sz val="11"/>
        <color indexed="8"/>
        <rFont val="Times New Roman"/>
        <family val="1"/>
      </rPr>
      <t xml:space="preserve"> (ед.)</t>
    </r>
  </si>
  <si>
    <t>стационарная форма социального обслуживания</t>
  </si>
  <si>
    <t xml:space="preserve">итого 
</t>
  </si>
  <si>
    <t>соц.-бытовые</t>
  </si>
  <si>
    <t>соц.-медицинские</t>
  </si>
  <si>
    <t>соц.-психологические</t>
  </si>
  <si>
    <t>соц.-педагогические</t>
  </si>
  <si>
    <t>соц.-трудовые</t>
  </si>
  <si>
    <t>соц.-правовые</t>
  </si>
  <si>
    <t>услуги в целях ПКП получателей соц. услуг</t>
  </si>
  <si>
    <t>Итого по подразделению</t>
  </si>
  <si>
    <t xml:space="preserve">Подразделение по Калевальскому району </t>
  </si>
  <si>
    <t xml:space="preserve">Подразделение по Костомукшскому городскому округу </t>
  </si>
  <si>
    <t xml:space="preserve">Подразделение по Лоухскому району </t>
  </si>
  <si>
    <t xml:space="preserve">Подразделение по Муезерскому району </t>
  </si>
  <si>
    <t xml:space="preserve">Подразделение по Пудожскому району  </t>
  </si>
  <si>
    <t>полустационарная форма социального обслуживания</t>
  </si>
  <si>
    <t xml:space="preserve">итого </t>
  </si>
  <si>
    <t xml:space="preserve"> Подразделение по Калевальскому району</t>
  </si>
  <si>
    <t>услуги в целях ПКП получателей соц. Услуг</t>
  </si>
  <si>
    <t>форма социального обслуживания на дому</t>
  </si>
  <si>
    <t>срочные услуги</t>
  </si>
  <si>
    <t>итого</t>
  </si>
  <si>
    <t>1. Обеспечение горячим питанием или наборами продуктов</t>
  </si>
  <si>
    <t>х</t>
  </si>
  <si>
    <t>2. Обеспечение одеждой, обувью и другими предметами первой необходимости;</t>
  </si>
  <si>
    <t>3. Содействие в получении временного жилого помещения</t>
  </si>
  <si>
    <t>4. Содействие в получении юридической помощи</t>
  </si>
  <si>
    <t>5. Содействие в получени экстренной психологической помощи, в том числе по "телефону доверия"</t>
  </si>
  <si>
    <t>6. Содействие в сборе документов гражданам в целях признания их нуждающимися в социальном обслуживании</t>
  </si>
  <si>
    <t>Дополнительные платные срочные услуги (указать наименование)</t>
  </si>
  <si>
    <t>…………………</t>
  </si>
  <si>
    <t>итого по учреждению по всем видам</t>
  </si>
  <si>
    <t>общая</t>
  </si>
  <si>
    <t>без срочки</t>
  </si>
  <si>
    <t>СВЕДЕНИЯ
о предоставлении услуг, не относящихся к социальным услугам (социальное сопровождение)
 за  2 полугодие 2023 года и 2023 год</t>
  </si>
  <si>
    <t>Показатели</t>
  </si>
  <si>
    <t>Численность получателей услуг, получивших услуги  по социальному сопровождению, за  ПОЛУГОДИЕ (чел)</t>
  </si>
  <si>
    <t>Численность получателей услуг, получивших услуги  по социальному сопровождению, за  ГОД (чел)</t>
  </si>
  <si>
    <t>17. ГБУ СО "КЦСОН РК"</t>
  </si>
  <si>
    <t>Граждане, которым в соответствии с ИППСУ оказано содействие в предоставлении помощи, не относящейся к социальным  услугам (социальное сопровождение)</t>
  </si>
  <si>
    <t>всего граждан, обслуженных за период</t>
  </si>
  <si>
    <t>количество услуг по соцсопровождению</t>
  </si>
  <si>
    <t>медицинской</t>
  </si>
  <si>
    <t>психологической</t>
  </si>
  <si>
    <t>педагогической</t>
  </si>
  <si>
    <t>юридической</t>
  </si>
  <si>
    <t>социальной</t>
  </si>
  <si>
    <t xml:space="preserve">иной помощи: </t>
  </si>
  <si>
    <t>в том числе:</t>
  </si>
  <si>
    <t>ИТОГО ПО УЧРЕЖДЕНИЮ</t>
  </si>
  <si>
    <t>Сведения об условиях предоставления социальных услуг инвалидам, участникам, ветеранам Великой Отечественной войны за 2023 год</t>
  </si>
  <si>
    <t>ГБУ СО "КЦСОН РК"</t>
  </si>
  <si>
    <t>(наименование поставщика социальных услуг)</t>
  </si>
  <si>
    <t>Инвалиды Великой Отечественной войны (включая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имеющих
группу инвалидности) (чел.)*</t>
  </si>
  <si>
    <t>Участники Великой Отечественной войны (включая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не имеющих группу инвалидности) (чел.)*</t>
  </si>
  <si>
    <t>Ветераны Великой Отечественной войны (за исключением
инвалидов и участников Великой Отечественной войны)
(чел.)*</t>
  </si>
  <si>
    <t>стационарная
форма социального обслуживания</t>
  </si>
  <si>
    <t>полустационарная
форма социального обслуживания</t>
  </si>
  <si>
    <t>форма социального обслуживания
на дому</t>
  </si>
  <si>
    <t>общая численность получателей социальных услуг</t>
  </si>
  <si>
    <t>из них:</t>
  </si>
  <si>
    <t>бесплатно</t>
  </si>
  <si>
    <t>за плату/частичную плату</t>
  </si>
  <si>
    <t>ВСЕГО</t>
  </si>
  <si>
    <t xml:space="preserve">Подразделение по Петрозаводскому городскому округу </t>
  </si>
  <si>
    <t>и Прионежскому району</t>
  </si>
  <si>
    <t>* При подсчете учитывать получателя социальных услуг один раз.</t>
  </si>
  <si>
    <t>Справочно:</t>
  </si>
  <si>
    <t>Количество граждан из числа ветеранов и инвалидов ВОв, получавших в 2021 году социальные услуги бесплатно в соотвествии с постановлением Правительства РК от 02.09.2019 N 335-П "Об определении категорий граждан, помимо установленных статьей 31 Федерального закона от 28 декабря 2013 года N 442-ФЗ "Об основах социального обслуживания граждан в Российской Федерации", которым социальные услуги предоставляются бесплатно", составляет:</t>
  </si>
  <si>
    <t>ИТОГО ПО УЧРЕЖДЕНИЮ: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</si>
</sst>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Arial"/>
      <family val="2"/>
    </font>
    <font>
      <sz val="10"/>
      <color indexed="1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3"/>
      <name val="Calibri Light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0010261535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59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hair"/>
      <top style="thin">
        <color indexed="59"/>
      </top>
      <bottom style="thin">
        <color indexed="59"/>
      </bottom>
    </border>
    <border>
      <left style="thin"/>
      <right style="thin"/>
      <top style="hair"/>
      <bottom style="thin"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59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63"/>
      </right>
      <top style="medium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31" fillId="17" borderId="0" applyNumberFormat="0" applyBorder="0" applyAlignment="0" applyProtection="0"/>
    <xf numFmtId="0" fontId="23" fillId="4" borderId="1" applyNumberFormat="0" applyAlignment="0" applyProtection="0"/>
    <xf numFmtId="0" fontId="28" fillId="14" borderId="2" applyNumberFormat="0" applyAlignment="0" applyProtection="0"/>
    <xf numFmtId="0" fontId="32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10" borderId="0" applyNumberFormat="0" applyBorder="0" applyAlignment="0" applyProtection="0"/>
    <xf numFmtId="0" fontId="0" fillId="5" borderId="7" applyNumberFormat="0" applyFont="0" applyAlignment="0" applyProtection="0"/>
    <xf numFmtId="0" fontId="22" fillId="4" borderId="8" applyNumberFormat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21" fillId="3" borderId="1" applyNumberFormat="0" applyAlignment="0" applyProtection="0"/>
    <xf numFmtId="0" fontId="38" fillId="24" borderId="9" applyNumberFormat="0" applyAlignment="0" applyProtection="0"/>
    <xf numFmtId="0" fontId="39" fillId="24" borderId="10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43" fillId="25" borderId="15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8" borderId="16" applyNumberFormat="0" applyFont="0" applyAlignment="0" applyProtection="0"/>
    <xf numFmtId="9" fontId="0" fillId="0" borderId="0" applyFill="0" applyBorder="0" applyAlignment="0" applyProtection="0"/>
    <xf numFmtId="0" fontId="48" fillId="0" borderId="17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9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30" borderId="26" xfId="0" applyFont="1" applyFill="1" applyBorder="1" applyAlignment="1">
      <alignment horizontal="center" vertical="center"/>
    </xf>
    <xf numFmtId="0" fontId="5" fillId="31" borderId="27" xfId="0" applyFont="1" applyFill="1" applyBorder="1" applyAlignment="1">
      <alignment horizontal="center" vertical="center" wrapText="1"/>
    </xf>
    <xf numFmtId="0" fontId="5" fillId="30" borderId="20" xfId="0" applyFont="1" applyFill="1" applyBorder="1" applyAlignment="1">
      <alignment horizontal="center" vertical="center" wrapText="1"/>
    </xf>
    <xf numFmtId="0" fontId="5" fillId="31" borderId="18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0" borderId="1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 wrapText="1"/>
    </xf>
    <xf numFmtId="0" fontId="4" fillId="31" borderId="18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31" borderId="28" xfId="0" applyFont="1" applyFill="1" applyBorder="1" applyAlignment="1">
      <alignment horizontal="center" vertical="center" wrapText="1"/>
    </xf>
    <xf numFmtId="0" fontId="5" fillId="31" borderId="29" xfId="0" applyFont="1" applyFill="1" applyBorder="1" applyAlignment="1">
      <alignment horizontal="center" vertical="center" wrapText="1"/>
    </xf>
    <xf numFmtId="0" fontId="5" fillId="30" borderId="29" xfId="0" applyFont="1" applyFill="1" applyBorder="1" applyAlignment="1">
      <alignment horizontal="center" vertical="center" wrapText="1"/>
    </xf>
    <xf numFmtId="0" fontId="4" fillId="31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30" borderId="21" xfId="0" applyFont="1" applyFill="1" applyBorder="1" applyAlignment="1">
      <alignment horizontal="center" vertical="center"/>
    </xf>
    <xf numFmtId="0" fontId="5" fillId="31" borderId="33" xfId="0" applyFont="1" applyFill="1" applyBorder="1" applyAlignment="1">
      <alignment horizontal="center" vertical="center" wrapText="1"/>
    </xf>
    <xf numFmtId="0" fontId="5" fillId="30" borderId="8" xfId="0" applyFont="1" applyFill="1" applyBorder="1" applyAlignment="1">
      <alignment horizontal="center" vertical="center" wrapText="1"/>
    </xf>
    <xf numFmtId="0" fontId="4" fillId="31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1" borderId="34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33" borderId="8" xfId="0" applyFont="1" applyFill="1" applyBorder="1" applyAlignment="1">
      <alignment/>
    </xf>
    <xf numFmtId="0" fontId="5" fillId="34" borderId="8" xfId="0" applyFont="1" applyFill="1" applyBorder="1" applyAlignment="1">
      <alignment horizontal="center" vertical="center" wrapText="1"/>
    </xf>
    <xf numFmtId="0" fontId="5" fillId="32" borderId="8" xfId="0" applyFont="1" applyFill="1" applyBorder="1" applyAlignment="1">
      <alignment/>
    </xf>
    <xf numFmtId="0" fontId="5" fillId="32" borderId="8" xfId="0" applyFont="1" applyFill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11" fillId="30" borderId="26" xfId="0" applyFont="1" applyFill="1" applyBorder="1" applyAlignment="1">
      <alignment horizontal="center" vertical="center"/>
    </xf>
    <xf numFmtId="0" fontId="8" fillId="31" borderId="27" xfId="0" applyFont="1" applyFill="1" applyBorder="1" applyAlignment="1">
      <alignment horizontal="center" vertical="center" wrapText="1"/>
    </xf>
    <xf numFmtId="0" fontId="8" fillId="30" borderId="20" xfId="0" applyFont="1" applyFill="1" applyBorder="1" applyAlignment="1">
      <alignment horizontal="center" vertical="center" wrapText="1"/>
    </xf>
    <xf numFmtId="0" fontId="8" fillId="30" borderId="18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31" borderId="28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/>
    </xf>
    <xf numFmtId="0" fontId="8" fillId="31" borderId="33" xfId="0" applyFont="1" applyFill="1" applyBorder="1" applyAlignment="1">
      <alignment horizontal="center" vertical="center" wrapText="1"/>
    </xf>
    <xf numFmtId="0" fontId="8" fillId="30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/>
    </xf>
    <xf numFmtId="0" fontId="8" fillId="33" borderId="8" xfId="0" applyFont="1" applyFill="1" applyBorder="1" applyAlignment="1">
      <alignment/>
    </xf>
    <xf numFmtId="0" fontId="2" fillId="31" borderId="8" xfId="0" applyFont="1" applyFill="1" applyBorder="1" applyAlignment="1">
      <alignment horizontal="center" vertical="center" wrapText="1"/>
    </xf>
    <xf numFmtId="0" fontId="8" fillId="34" borderId="8" xfId="0" applyFont="1" applyFill="1" applyBorder="1" applyAlignment="1">
      <alignment horizontal="center" vertical="center" wrapText="1"/>
    </xf>
    <xf numFmtId="0" fontId="8" fillId="32" borderId="8" xfId="0" applyFont="1" applyFill="1" applyBorder="1" applyAlignment="1">
      <alignment/>
    </xf>
    <xf numFmtId="0" fontId="8" fillId="3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5" fillId="35" borderId="40" xfId="0" applyFont="1" applyFill="1" applyBorder="1" applyAlignment="1">
      <alignment horizontal="center" vertical="top" wrapText="1"/>
    </xf>
    <xf numFmtId="0" fontId="5" fillId="35" borderId="40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34" borderId="8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top" wrapText="1"/>
    </xf>
    <xf numFmtId="0" fontId="4" fillId="34" borderId="34" xfId="0" applyFont="1" applyFill="1" applyBorder="1" applyAlignment="1">
      <alignment horizontal="center" vertical="center"/>
    </xf>
    <xf numFmtId="0" fontId="4" fillId="31" borderId="38" xfId="0" applyFont="1" applyFill="1" applyBorder="1" applyAlignment="1">
      <alignment horizontal="left" vertical="top" wrapText="1"/>
    </xf>
    <xf numFmtId="0" fontId="4" fillId="31" borderId="38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4" fillId="31" borderId="40" xfId="0" applyFont="1" applyFill="1" applyBorder="1" applyAlignment="1">
      <alignment horizontal="left" vertical="top" wrapText="1"/>
    </xf>
    <xf numFmtId="0" fontId="4" fillId="31" borderId="40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33" borderId="38" xfId="0" applyFont="1" applyFill="1" applyBorder="1" applyAlignment="1">
      <alignment horizontal="center" vertical="center"/>
    </xf>
    <xf numFmtId="0" fontId="4" fillId="31" borderId="40" xfId="0" applyFont="1" applyFill="1" applyBorder="1" applyAlignment="1">
      <alignment/>
    </xf>
    <xf numFmtId="0" fontId="4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5" fillId="32" borderId="40" xfId="0" applyFont="1" applyFill="1" applyBorder="1" applyAlignment="1">
      <alignment horizontal="center" vertical="top" wrapText="1"/>
    </xf>
    <xf numFmtId="0" fontId="5" fillId="32" borderId="40" xfId="0" applyFont="1" applyFill="1" applyBorder="1" applyAlignment="1">
      <alignment horizontal="center" vertical="center"/>
    </xf>
    <xf numFmtId="0" fontId="5" fillId="32" borderId="41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4" fillId="33" borderId="8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5" fillId="36" borderId="40" xfId="0" applyFont="1" applyFill="1" applyBorder="1" applyAlignment="1">
      <alignment horizontal="center" vertical="top" wrapText="1"/>
    </xf>
    <xf numFmtId="0" fontId="5" fillId="36" borderId="40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3" borderId="8" xfId="0" applyFont="1" applyFill="1" applyBorder="1" applyAlignment="1">
      <alignment horizontal="left" vertical="top" wrapText="1"/>
    </xf>
    <xf numFmtId="0" fontId="4" fillId="33" borderId="8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left" vertical="top" wrapText="1"/>
    </xf>
    <xf numFmtId="0" fontId="4" fillId="33" borderId="34" xfId="0" applyFont="1" applyFill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5" fillId="31" borderId="40" xfId="0" applyFont="1" applyFill="1" applyBorder="1" applyAlignment="1">
      <alignment horizontal="center" vertical="top" wrapText="1"/>
    </xf>
    <xf numFmtId="0" fontId="5" fillId="31" borderId="40" xfId="0" applyFont="1" applyFill="1" applyBorder="1" applyAlignment="1">
      <alignment horizontal="center" vertical="center"/>
    </xf>
    <xf numFmtId="0" fontId="5" fillId="31" borderId="40" xfId="0" applyFont="1" applyFill="1" applyBorder="1" applyAlignment="1">
      <alignment horizontal="center"/>
    </xf>
    <xf numFmtId="0" fontId="5" fillId="31" borderId="41" xfId="0" applyFont="1" applyFill="1" applyBorder="1" applyAlignment="1">
      <alignment horizontal="center"/>
    </xf>
    <xf numFmtId="0" fontId="4" fillId="31" borderId="8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left" vertical="top" wrapText="1"/>
    </xf>
    <xf numFmtId="0" fontId="4" fillId="31" borderId="34" xfId="0" applyFont="1" applyFill="1" applyBorder="1" applyAlignment="1">
      <alignment horizontal="center" vertical="center"/>
    </xf>
    <xf numFmtId="0" fontId="5" fillId="31" borderId="38" xfId="0" applyFont="1" applyFill="1" applyBorder="1" applyAlignment="1">
      <alignment horizontal="center" vertical="center"/>
    </xf>
    <xf numFmtId="0" fontId="5" fillId="31" borderId="38" xfId="0" applyFont="1" applyFill="1" applyBorder="1" applyAlignment="1">
      <alignment horizontal="center"/>
    </xf>
    <xf numFmtId="0" fontId="17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0" fontId="5" fillId="37" borderId="8" xfId="0" applyFont="1" applyFill="1" applyBorder="1" applyAlignment="1">
      <alignment horizontal="center"/>
    </xf>
    <xf numFmtId="0" fontId="5" fillId="31" borderId="8" xfId="0" applyFont="1" applyFill="1" applyBorder="1" applyAlignment="1">
      <alignment horizontal="center"/>
    </xf>
    <xf numFmtId="0" fontId="4" fillId="0" borderId="8" xfId="0" applyFont="1" applyBorder="1" applyAlignment="1">
      <alignment/>
    </xf>
    <xf numFmtId="0" fontId="4" fillId="30" borderId="8" xfId="0" applyFont="1" applyFill="1" applyBorder="1" applyAlignment="1">
      <alignment horizontal="center" vertical="top" wrapText="1"/>
    </xf>
    <xf numFmtId="0" fontId="5" fillId="30" borderId="8" xfId="0" applyFont="1" applyFill="1" applyBorder="1" applyAlignment="1">
      <alignment horizontal="center" vertical="top" wrapText="1"/>
    </xf>
    <xf numFmtId="0" fontId="5" fillId="30" borderId="8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3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33" borderId="8" xfId="0" applyFont="1" applyFill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left" vertical="top" wrapText="1"/>
    </xf>
    <xf numFmtId="0" fontId="5" fillId="31" borderId="41" xfId="0" applyFont="1" applyFill="1" applyBorder="1" applyAlignment="1">
      <alignment horizontal="center" vertical="center"/>
    </xf>
    <xf numFmtId="0" fontId="18" fillId="0" borderId="43" xfId="0" applyFont="1" applyBorder="1" applyAlignment="1">
      <alignment vertical="top" wrapText="1"/>
    </xf>
    <xf numFmtId="0" fontId="5" fillId="0" borderId="43" xfId="0" applyFont="1" applyBorder="1" applyAlignment="1">
      <alignment horizontal="center" vertical="top" wrapText="1"/>
    </xf>
    <xf numFmtId="0" fontId="18" fillId="0" borderId="34" xfId="0" applyFont="1" applyBorder="1" applyAlignment="1">
      <alignment horizontal="left" vertical="top" wrapText="1"/>
    </xf>
    <xf numFmtId="0" fontId="7" fillId="0" borderId="34" xfId="0" applyFont="1" applyBorder="1" applyAlignment="1">
      <alignment/>
    </xf>
    <xf numFmtId="0" fontId="7" fillId="0" borderId="44" xfId="0" applyFont="1" applyBorder="1" applyAlignment="1">
      <alignment/>
    </xf>
    <xf numFmtId="0" fontId="5" fillId="0" borderId="8" xfId="0" applyFont="1" applyBorder="1" applyAlignment="1">
      <alignment horizontal="center" vertical="top" wrapText="1"/>
    </xf>
    <xf numFmtId="0" fontId="4" fillId="0" borderId="4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44" xfId="0" applyFont="1" applyBorder="1" applyAlignment="1">
      <alignment/>
    </xf>
    <xf numFmtId="0" fontId="5" fillId="34" borderId="40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8" xfId="0" applyFont="1" applyFill="1" applyBorder="1" applyAlignment="1">
      <alignment horizontal="center" vertical="top" wrapText="1"/>
    </xf>
    <xf numFmtId="0" fontId="5" fillId="34" borderId="43" xfId="0" applyFont="1" applyFill="1" applyBorder="1" applyAlignment="1">
      <alignment horizontal="center" vertical="top" wrapText="1"/>
    </xf>
    <xf numFmtId="0" fontId="5" fillId="34" borderId="34" xfId="0" applyFont="1" applyFill="1" applyBorder="1" applyAlignment="1">
      <alignment horizontal="center" vertical="top" wrapText="1"/>
    </xf>
    <xf numFmtId="0" fontId="5" fillId="34" borderId="44" xfId="0" applyFont="1" applyFill="1" applyBorder="1" applyAlignment="1">
      <alignment horizontal="center" vertical="top" wrapText="1"/>
    </xf>
    <xf numFmtId="0" fontId="2" fillId="0" borderId="47" xfId="0" applyFont="1" applyBorder="1" applyAlignment="1">
      <alignment/>
    </xf>
    <xf numFmtId="0" fontId="19" fillId="0" borderId="48" xfId="0" applyFont="1" applyBorder="1" applyAlignment="1">
      <alignment horizontal="left" vertical="top" wrapText="1"/>
    </xf>
    <xf numFmtId="0" fontId="2" fillId="0" borderId="48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left" textRotation="90" wrapText="1"/>
    </xf>
    <xf numFmtId="0" fontId="4" fillId="31" borderId="8" xfId="0" applyFont="1" applyFill="1" applyBorder="1" applyAlignment="1">
      <alignment horizontal="left"/>
    </xf>
    <xf numFmtId="0" fontId="4" fillId="38" borderId="49" xfId="0" applyFont="1" applyFill="1" applyBorder="1" applyAlignment="1">
      <alignment horizontal="center" wrapText="1"/>
    </xf>
    <xf numFmtId="0" fontId="4" fillId="31" borderId="49" xfId="0" applyFont="1" applyFill="1" applyBorder="1" applyAlignment="1">
      <alignment horizontal="center" wrapText="1"/>
    </xf>
    <xf numFmtId="0" fontId="4" fillId="39" borderId="49" xfId="0" applyFont="1" applyFill="1" applyBorder="1" applyAlignment="1">
      <alignment horizontal="center" wrapText="1"/>
    </xf>
    <xf numFmtId="0" fontId="4" fillId="40" borderId="49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38" borderId="46" xfId="0" applyFont="1" applyFill="1" applyBorder="1" applyAlignment="1">
      <alignment horizontal="center"/>
    </xf>
    <xf numFmtId="0" fontId="4" fillId="39" borderId="8" xfId="0" applyFont="1" applyFill="1" applyBorder="1" applyAlignment="1">
      <alignment horizontal="center" wrapText="1"/>
    </xf>
    <xf numFmtId="0" fontId="4" fillId="32" borderId="8" xfId="0" applyFont="1" applyFill="1" applyBorder="1" applyAlignment="1">
      <alignment horizontal="center" wrapText="1"/>
    </xf>
    <xf numFmtId="0" fontId="4" fillId="38" borderId="8" xfId="0" applyFont="1" applyFill="1" applyBorder="1" applyAlignment="1">
      <alignment horizontal="center" wrapText="1"/>
    </xf>
    <xf numFmtId="0" fontId="4" fillId="39" borderId="8" xfId="0" applyFont="1" applyFill="1" applyBorder="1" applyAlignment="1">
      <alignment horizontal="center"/>
    </xf>
    <xf numFmtId="0" fontId="4" fillId="32" borderId="8" xfId="0" applyFont="1" applyFill="1" applyBorder="1" applyAlignment="1">
      <alignment horizontal="center"/>
    </xf>
    <xf numFmtId="0" fontId="4" fillId="38" borderId="50" xfId="0" applyFont="1" applyFill="1" applyBorder="1" applyAlignment="1">
      <alignment horizontal="center"/>
    </xf>
    <xf numFmtId="0" fontId="4" fillId="0" borderId="51" xfId="0" applyFont="1" applyBorder="1" applyAlignment="1">
      <alignment horizontal="center" wrapText="1"/>
    </xf>
    <xf numFmtId="0" fontId="4" fillId="33" borderId="8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38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wrapText="1"/>
    </xf>
    <xf numFmtId="0" fontId="4" fillId="30" borderId="8" xfId="0" applyFont="1" applyFill="1" applyBorder="1" applyAlignment="1">
      <alignment horizontal="left" vertical="center" wrapText="1"/>
    </xf>
    <xf numFmtId="0" fontId="4" fillId="32" borderId="8" xfId="0" applyFont="1" applyFill="1" applyBorder="1" applyAlignment="1">
      <alignment/>
    </xf>
    <xf numFmtId="0" fontId="4" fillId="0" borderId="0" xfId="0" applyFont="1" applyAlignment="1">
      <alignment horizontal="left" vertical="center" wrapText="1"/>
    </xf>
    <xf numFmtId="0" fontId="36" fillId="34" borderId="8" xfId="0" applyFont="1" applyFill="1" applyBorder="1" applyAlignment="1">
      <alignment horizontal="center" vertical="center"/>
    </xf>
    <xf numFmtId="0" fontId="5" fillId="30" borderId="3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30" borderId="5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/>
    </xf>
    <xf numFmtId="0" fontId="10" fillId="35" borderId="8" xfId="0" applyFont="1" applyFill="1" applyBorder="1" applyAlignment="1">
      <alignment horizontal="center" vertical="center"/>
    </xf>
    <xf numFmtId="0" fontId="8" fillId="30" borderId="54" xfId="0" applyFont="1" applyFill="1" applyBorder="1" applyAlignment="1">
      <alignment horizontal="center" vertical="center"/>
    </xf>
    <xf numFmtId="0" fontId="8" fillId="30" borderId="38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4" fillId="5" borderId="8" xfId="0" applyFont="1" applyFill="1" applyBorder="1" applyAlignment="1">
      <alignment horizontal="left" vertical="top" wrapText="1"/>
    </xf>
    <xf numFmtId="0" fontId="5" fillId="30" borderId="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5" borderId="58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top" wrapText="1"/>
    </xf>
    <xf numFmtId="0" fontId="5" fillId="31" borderId="60" xfId="0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center" vertical="top" wrapText="1"/>
    </xf>
    <xf numFmtId="0" fontId="4" fillId="5" borderId="38" xfId="0" applyFont="1" applyFill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 wrapText="1"/>
    </xf>
    <xf numFmtId="0" fontId="4" fillId="5" borderId="61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horizontal="center" vertical="center" wrapText="1"/>
    </xf>
    <xf numFmtId="0" fontId="5" fillId="36" borderId="60" xfId="0" applyFont="1" applyFill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5" fillId="32" borderId="60" xfId="0" applyFont="1" applyFill="1" applyBorder="1" applyAlignment="1">
      <alignment horizontal="center" vertical="top" wrapText="1"/>
    </xf>
    <xf numFmtId="0" fontId="14" fillId="0" borderId="60" xfId="0" applyFont="1" applyBorder="1" applyAlignment="1">
      <alignment horizontal="center" vertical="top" wrapText="1"/>
    </xf>
    <xf numFmtId="0" fontId="5" fillId="30" borderId="32" xfId="0" applyFont="1" applyFill="1" applyBorder="1" applyAlignment="1">
      <alignment horizontal="center"/>
    </xf>
    <xf numFmtId="0" fontId="5" fillId="35" borderId="60" xfId="0" applyFont="1" applyFill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54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5" borderId="59" xfId="0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left" vertical="top" wrapText="1"/>
    </xf>
    <xf numFmtId="0" fontId="4" fillId="34" borderId="59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wrapText="1"/>
    </xf>
    <xf numFmtId="0" fontId="4" fillId="41" borderId="32" xfId="0" applyFont="1" applyFill="1" applyBorder="1" applyAlignment="1">
      <alignment horizontal="center"/>
    </xf>
    <xf numFmtId="0" fontId="4" fillId="0" borderId="8" xfId="0" applyFont="1" applyBorder="1" applyAlignment="1">
      <alignment horizontal="left" textRotation="90" wrapText="1"/>
    </xf>
    <xf numFmtId="0" fontId="4" fillId="42" borderId="8" xfId="0" applyFont="1" applyFill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6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43" borderId="1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8" fillId="43" borderId="18" xfId="0" applyFont="1" applyFill="1" applyBorder="1" applyAlignment="1">
      <alignment horizontal="center" vertical="center" wrapText="1"/>
    </xf>
    <xf numFmtId="1" fontId="4" fillId="0" borderId="38" xfId="0" applyNumberFormat="1" applyFont="1" applyFill="1" applyBorder="1" applyAlignment="1">
      <alignment horizontal="center" vertic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Linked Cell" xfId="48"/>
    <cellStyle name="Neutral" xfId="49"/>
    <cellStyle name="Note" xfId="50"/>
    <cellStyle name="Output" xfId="51"/>
    <cellStyle name="Title" xfId="52"/>
    <cellStyle name="Warning Tex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93C7"/>
      <rgbColor rgb="00ED1C24"/>
      <rgbColor rgb="00FFFFCC"/>
      <rgbColor rgb="00CCFFFF"/>
      <rgbColor rgb="00660066"/>
      <rgbColor rgb="00FF8080"/>
      <rgbColor rgb="000066CC"/>
      <rgbColor rgb="0087D1D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EF413D"/>
      <rgbColor rgb="00666699"/>
      <rgbColor rgb="00969696"/>
      <rgbColor rgb="00003366"/>
      <rgbColor rgb="00339966"/>
      <rgbColor rgb="00003300"/>
      <rgbColor rgb="003C3C3C"/>
      <rgbColor rgb="00CE181E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Y89"/>
  <sheetViews>
    <sheetView zoomScale="66" zoomScaleNormal="66" zoomScalePageLayoutView="0" workbookViewId="0" topLeftCell="A70">
      <selection activeCell="G76" sqref="G76"/>
    </sheetView>
  </sheetViews>
  <sheetFormatPr defaultColWidth="9.140625" defaultRowHeight="12.75"/>
  <cols>
    <col min="1" max="1" width="3.57421875" style="4" customWidth="1"/>
    <col min="2" max="2" width="23.421875" style="4" customWidth="1"/>
    <col min="3" max="3" width="11.57421875" style="4" customWidth="1"/>
    <col min="4" max="4" width="11.8515625" style="4" customWidth="1"/>
    <col min="5" max="6" width="12.00390625" style="4" customWidth="1"/>
    <col min="7" max="7" width="11.28125" style="4" customWidth="1"/>
    <col min="8" max="8" width="11.140625" style="4" customWidth="1"/>
    <col min="9" max="9" width="9.8515625" style="4" customWidth="1"/>
    <col min="10" max="11" width="10.140625" style="4" customWidth="1"/>
    <col min="12" max="14" width="9.421875" style="4" customWidth="1"/>
    <col min="15" max="15" width="9.28125" style="4" customWidth="1"/>
    <col min="16" max="16" width="9.00390625" style="4" customWidth="1"/>
    <col min="17" max="17" width="9.28125" style="4" customWidth="1"/>
    <col min="18" max="18" width="8.8515625" style="4" customWidth="1"/>
    <col min="19" max="20" width="9.7109375" style="4" customWidth="1"/>
    <col min="21" max="21" width="9.140625" style="4" customWidth="1"/>
    <col min="22" max="22" width="8.7109375" style="4" customWidth="1"/>
    <col min="23" max="23" width="8.57421875" style="4" customWidth="1"/>
    <col min="24" max="24" width="8.7109375" style="4" customWidth="1"/>
    <col min="25" max="25" width="18.00390625" style="4" customWidth="1"/>
    <col min="26" max="26" width="8.421875" style="4" customWidth="1"/>
    <col min="27" max="16384" width="9.140625" style="4" customWidth="1"/>
  </cols>
  <sheetData>
    <row r="1" spans="1:24" ht="34.5" customHeigh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</row>
    <row r="2" spans="1:24" ht="12" customHeight="1">
      <c r="A2" s="212" t="s">
        <v>1</v>
      </c>
      <c r="B2" s="203" t="s">
        <v>2</v>
      </c>
      <c r="C2" s="206" t="s">
        <v>3</v>
      </c>
      <c r="D2" s="206"/>
      <c r="E2" s="209" t="s">
        <v>4</v>
      </c>
      <c r="F2" s="209"/>
      <c r="G2" s="210" t="s">
        <v>5</v>
      </c>
      <c r="H2" s="210"/>
      <c r="I2" s="208" t="s">
        <v>6</v>
      </c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11" t="s">
        <v>7</v>
      </c>
      <c r="X2" s="211"/>
    </row>
    <row r="3" spans="1:24" ht="273" customHeight="1">
      <c r="A3" s="212"/>
      <c r="B3" s="203"/>
      <c r="C3" s="206"/>
      <c r="D3" s="206"/>
      <c r="E3" s="209"/>
      <c r="F3" s="209"/>
      <c r="G3" s="210"/>
      <c r="H3" s="210"/>
      <c r="I3" s="205" t="s">
        <v>8</v>
      </c>
      <c r="J3" s="205"/>
      <c r="K3" s="205" t="s">
        <v>9</v>
      </c>
      <c r="L3" s="205"/>
      <c r="M3" s="205" t="s">
        <v>10</v>
      </c>
      <c r="N3" s="205"/>
      <c r="O3" s="205" t="s">
        <v>11</v>
      </c>
      <c r="P3" s="205"/>
      <c r="Q3" s="205" t="s">
        <v>12</v>
      </c>
      <c r="R3" s="205"/>
      <c r="S3" s="205" t="s">
        <v>13</v>
      </c>
      <c r="T3" s="205"/>
      <c r="U3" s="205" t="s">
        <v>14</v>
      </c>
      <c r="V3" s="205"/>
      <c r="W3" s="211"/>
      <c r="X3" s="211"/>
    </row>
    <row r="4" spans="1:24" ht="12.75" customHeight="1">
      <c r="A4" s="212"/>
      <c r="B4" s="203"/>
      <c r="C4" s="206" t="s">
        <v>15</v>
      </c>
      <c r="D4" s="202" t="s">
        <v>16</v>
      </c>
      <c r="E4" s="202" t="s">
        <v>15</v>
      </c>
      <c r="F4" s="202" t="s">
        <v>16</v>
      </c>
      <c r="G4" s="202" t="s">
        <v>15</v>
      </c>
      <c r="H4" s="202" t="s">
        <v>16</v>
      </c>
      <c r="I4" s="202" t="s">
        <v>15</v>
      </c>
      <c r="J4" s="202" t="s">
        <v>16</v>
      </c>
      <c r="K4" s="202" t="s">
        <v>15</v>
      </c>
      <c r="L4" s="202" t="s">
        <v>16</v>
      </c>
      <c r="M4" s="202" t="s">
        <v>15</v>
      </c>
      <c r="N4" s="202" t="s">
        <v>16</v>
      </c>
      <c r="O4" s="202" t="s">
        <v>15</v>
      </c>
      <c r="P4" s="202" t="s">
        <v>16</v>
      </c>
      <c r="Q4" s="202" t="s">
        <v>15</v>
      </c>
      <c r="R4" s="202" t="s">
        <v>16</v>
      </c>
      <c r="S4" s="202" t="s">
        <v>15</v>
      </c>
      <c r="T4" s="202" t="s">
        <v>16</v>
      </c>
      <c r="U4" s="202" t="s">
        <v>15</v>
      </c>
      <c r="V4" s="202" t="s">
        <v>16</v>
      </c>
      <c r="W4" s="202" t="s">
        <v>15</v>
      </c>
      <c r="X4" s="203" t="s">
        <v>16</v>
      </c>
    </row>
    <row r="5" spans="1:24" ht="12.75">
      <c r="A5" s="212"/>
      <c r="B5" s="203"/>
      <c r="C5" s="206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3"/>
    </row>
    <row r="6" spans="1:24" ht="15">
      <c r="A6" s="5">
        <v>1</v>
      </c>
      <c r="B6" s="6">
        <v>2</v>
      </c>
      <c r="C6" s="7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">
        <v>22</v>
      </c>
      <c r="W6" s="8">
        <v>23</v>
      </c>
      <c r="X6" s="9">
        <v>24</v>
      </c>
    </row>
    <row r="7" spans="1:24" ht="18.75" customHeight="1">
      <c r="A7" s="204" t="s">
        <v>17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</row>
    <row r="8" spans="1:24" ht="28.5" customHeight="1">
      <c r="A8" s="10">
        <v>1</v>
      </c>
      <c r="B8" s="11" t="s">
        <v>18</v>
      </c>
      <c r="C8" s="12">
        <f>SUM(C9:C23)</f>
        <v>563</v>
      </c>
      <c r="D8" s="12">
        <f>SUM(D9:D23)</f>
        <v>0</v>
      </c>
      <c r="E8" s="13" t="s">
        <v>19</v>
      </c>
      <c r="F8" s="13" t="s">
        <v>19</v>
      </c>
      <c r="G8" s="14">
        <f>I8+K8+M8+O8+Q8+S8+U8</f>
        <v>783</v>
      </c>
      <c r="H8" s="14">
        <f>J8+L8+N8+P8+R8+T8+V8</f>
        <v>0</v>
      </c>
      <c r="I8" s="15">
        <f aca="true" t="shared" si="0" ref="I8:X8">SUM(I9:I23)</f>
        <v>761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5">
        <f t="shared" si="0"/>
        <v>0</v>
      </c>
      <c r="P8" s="15">
        <f t="shared" si="0"/>
        <v>0</v>
      </c>
      <c r="Q8" s="15">
        <f t="shared" si="0"/>
        <v>0</v>
      </c>
      <c r="R8" s="15">
        <f t="shared" si="0"/>
        <v>0</v>
      </c>
      <c r="S8" s="258">
        <f t="shared" si="0"/>
        <v>22</v>
      </c>
      <c r="T8" s="15">
        <f t="shared" si="0"/>
        <v>0</v>
      </c>
      <c r="U8" s="15">
        <f t="shared" si="0"/>
        <v>0</v>
      </c>
      <c r="V8" s="15">
        <f t="shared" si="0"/>
        <v>0</v>
      </c>
      <c r="W8" s="15">
        <f t="shared" si="0"/>
        <v>783</v>
      </c>
      <c r="X8" s="15">
        <f t="shared" si="0"/>
        <v>0</v>
      </c>
    </row>
    <row r="9" spans="1:24" ht="60">
      <c r="A9" s="16">
        <v>1</v>
      </c>
      <c r="B9" s="17" t="s">
        <v>20</v>
      </c>
      <c r="C9" s="3">
        <v>63</v>
      </c>
      <c r="D9" s="3">
        <v>0</v>
      </c>
      <c r="E9" s="18" t="s">
        <v>19</v>
      </c>
      <c r="F9" s="18" t="s">
        <v>19</v>
      </c>
      <c r="G9" s="19">
        <v>94</v>
      </c>
      <c r="H9" s="19">
        <f aca="true" t="shared" si="1" ref="H9:H24">J9+L9+N9+P9+R9+T9+V9</f>
        <v>0</v>
      </c>
      <c r="I9" s="20">
        <v>94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1">
        <f aca="true" t="shared" si="2" ref="W9:W23">G9</f>
        <v>94</v>
      </c>
      <c r="X9" s="2">
        <f aca="true" t="shared" si="3" ref="X9:X23">H9</f>
        <v>0</v>
      </c>
    </row>
    <row r="10" spans="1:24" ht="30">
      <c r="A10" s="16">
        <v>2</v>
      </c>
      <c r="B10" s="17" t="s">
        <v>21</v>
      </c>
      <c r="C10" s="3">
        <v>26</v>
      </c>
      <c r="D10" s="3">
        <v>0</v>
      </c>
      <c r="E10" s="18" t="s">
        <v>19</v>
      </c>
      <c r="F10" s="18" t="s">
        <v>19</v>
      </c>
      <c r="G10" s="19">
        <v>55</v>
      </c>
      <c r="H10" s="19">
        <f t="shared" si="1"/>
        <v>0</v>
      </c>
      <c r="I10" s="20">
        <v>55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1">
        <f t="shared" si="2"/>
        <v>55</v>
      </c>
      <c r="X10" s="2">
        <f t="shared" si="3"/>
        <v>0</v>
      </c>
    </row>
    <row r="11" spans="1:25" ht="30">
      <c r="A11" s="16">
        <v>3</v>
      </c>
      <c r="B11" s="17" t="s">
        <v>22</v>
      </c>
      <c r="C11" s="3">
        <v>37</v>
      </c>
      <c r="D11" s="3">
        <v>0</v>
      </c>
      <c r="E11" s="18" t="s">
        <v>19</v>
      </c>
      <c r="F11" s="18" t="s">
        <v>19</v>
      </c>
      <c r="G11" s="19">
        <v>45</v>
      </c>
      <c r="H11" s="19">
        <f t="shared" si="1"/>
        <v>0</v>
      </c>
      <c r="I11" s="20">
        <v>45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1">
        <f t="shared" si="2"/>
        <v>45</v>
      </c>
      <c r="X11" s="2">
        <f t="shared" si="3"/>
        <v>0</v>
      </c>
      <c r="Y11" s="21"/>
    </row>
    <row r="12" spans="1:24" ht="30">
      <c r="A12" s="16">
        <v>4</v>
      </c>
      <c r="B12" s="17" t="s">
        <v>23</v>
      </c>
      <c r="C12" s="3">
        <v>30</v>
      </c>
      <c r="D12" s="3">
        <v>0</v>
      </c>
      <c r="E12" s="18" t="s">
        <v>19</v>
      </c>
      <c r="F12" s="18" t="s">
        <v>19</v>
      </c>
      <c r="G12" s="19">
        <v>30</v>
      </c>
      <c r="H12" s="19">
        <f t="shared" si="1"/>
        <v>0</v>
      </c>
      <c r="I12" s="20">
        <v>30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59">
        <v>0</v>
      </c>
      <c r="T12" s="20">
        <v>0</v>
      </c>
      <c r="U12" s="20">
        <v>0</v>
      </c>
      <c r="V12" s="20">
        <v>0</v>
      </c>
      <c r="W12" s="1">
        <f t="shared" si="2"/>
        <v>30</v>
      </c>
      <c r="X12" s="2">
        <f t="shared" si="3"/>
        <v>0</v>
      </c>
    </row>
    <row r="13" spans="1:24" ht="30">
      <c r="A13" s="16">
        <v>5</v>
      </c>
      <c r="B13" s="17" t="s">
        <v>24</v>
      </c>
      <c r="C13" s="3">
        <v>44</v>
      </c>
      <c r="D13" s="3">
        <v>0</v>
      </c>
      <c r="E13" s="18" t="s">
        <v>19</v>
      </c>
      <c r="F13" s="18" t="s">
        <v>19</v>
      </c>
      <c r="G13" s="19">
        <v>58</v>
      </c>
      <c r="H13" s="19">
        <f t="shared" si="1"/>
        <v>0</v>
      </c>
      <c r="I13" s="20">
        <v>58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59">
        <v>0</v>
      </c>
      <c r="T13" s="20">
        <v>0</v>
      </c>
      <c r="U13" s="20">
        <v>0</v>
      </c>
      <c r="V13" s="20">
        <v>0</v>
      </c>
      <c r="W13" s="1">
        <f t="shared" si="2"/>
        <v>58</v>
      </c>
      <c r="X13" s="2">
        <f t="shared" si="3"/>
        <v>0</v>
      </c>
    </row>
    <row r="14" spans="1:24" ht="30">
      <c r="A14" s="16">
        <v>6</v>
      </c>
      <c r="B14" s="17" t="s">
        <v>25</v>
      </c>
      <c r="C14" s="3">
        <v>75</v>
      </c>
      <c r="D14" s="3">
        <v>0</v>
      </c>
      <c r="E14" s="18" t="s">
        <v>19</v>
      </c>
      <c r="F14" s="18" t="s">
        <v>19</v>
      </c>
      <c r="G14" s="19">
        <v>102</v>
      </c>
      <c r="H14" s="19">
        <f t="shared" si="1"/>
        <v>0</v>
      </c>
      <c r="I14" s="20">
        <v>102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59">
        <v>0</v>
      </c>
      <c r="T14" s="20">
        <v>0</v>
      </c>
      <c r="U14" s="20">
        <v>0</v>
      </c>
      <c r="V14" s="20">
        <v>0</v>
      </c>
      <c r="W14" s="1">
        <f t="shared" si="2"/>
        <v>102</v>
      </c>
      <c r="X14" s="2">
        <f t="shared" si="3"/>
        <v>0</v>
      </c>
    </row>
    <row r="15" spans="1:24" ht="45">
      <c r="A15" s="16">
        <v>7</v>
      </c>
      <c r="B15" s="17" t="s">
        <v>26</v>
      </c>
      <c r="C15" s="3">
        <v>16</v>
      </c>
      <c r="D15" s="3">
        <v>0</v>
      </c>
      <c r="E15" s="18" t="s">
        <v>19</v>
      </c>
      <c r="F15" s="18" t="s">
        <v>19</v>
      </c>
      <c r="G15" s="19">
        <v>19</v>
      </c>
      <c r="H15" s="19">
        <f t="shared" si="1"/>
        <v>0</v>
      </c>
      <c r="I15" s="20">
        <v>19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59">
        <v>0</v>
      </c>
      <c r="T15" s="20">
        <v>0</v>
      </c>
      <c r="U15" s="20">
        <v>0</v>
      </c>
      <c r="V15" s="20">
        <v>0</v>
      </c>
      <c r="W15" s="1">
        <f t="shared" si="2"/>
        <v>19</v>
      </c>
      <c r="X15" s="2">
        <f t="shared" si="3"/>
        <v>0</v>
      </c>
    </row>
    <row r="16" spans="1:24" ht="45">
      <c r="A16" s="16">
        <v>8</v>
      </c>
      <c r="B16" s="17" t="s">
        <v>27</v>
      </c>
      <c r="C16" s="3">
        <v>38</v>
      </c>
      <c r="D16" s="3">
        <v>0</v>
      </c>
      <c r="E16" s="18" t="s">
        <v>19</v>
      </c>
      <c r="F16" s="18" t="s">
        <v>19</v>
      </c>
      <c r="G16" s="19">
        <v>57</v>
      </c>
      <c r="H16" s="19">
        <f t="shared" si="1"/>
        <v>0</v>
      </c>
      <c r="I16" s="20">
        <v>55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2</v>
      </c>
      <c r="T16" s="20">
        <v>0</v>
      </c>
      <c r="U16" s="20">
        <v>0</v>
      </c>
      <c r="V16" s="20">
        <v>0</v>
      </c>
      <c r="W16" s="1">
        <f t="shared" si="2"/>
        <v>57</v>
      </c>
      <c r="X16" s="2">
        <f t="shared" si="3"/>
        <v>0</v>
      </c>
    </row>
    <row r="17" spans="1:24" ht="30">
      <c r="A17" s="16">
        <v>9</v>
      </c>
      <c r="B17" s="17" t="s">
        <v>28</v>
      </c>
      <c r="C17" s="3">
        <v>22</v>
      </c>
      <c r="D17" s="3">
        <v>0</v>
      </c>
      <c r="E17" s="18" t="s">
        <v>19</v>
      </c>
      <c r="F17" s="18" t="s">
        <v>19</v>
      </c>
      <c r="G17" s="19">
        <v>26</v>
      </c>
      <c r="H17" s="19">
        <f t="shared" si="1"/>
        <v>0</v>
      </c>
      <c r="I17" s="20">
        <v>26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1">
        <f t="shared" si="2"/>
        <v>26</v>
      </c>
      <c r="X17" s="2">
        <f t="shared" si="3"/>
        <v>0</v>
      </c>
    </row>
    <row r="18" spans="1:24" ht="30">
      <c r="A18" s="16">
        <v>10</v>
      </c>
      <c r="B18" s="17" t="s">
        <v>29</v>
      </c>
      <c r="C18" s="3">
        <v>30</v>
      </c>
      <c r="D18" s="3">
        <v>0</v>
      </c>
      <c r="E18" s="18" t="s">
        <v>19</v>
      </c>
      <c r="F18" s="18" t="s">
        <v>19</v>
      </c>
      <c r="G18" s="19">
        <v>41</v>
      </c>
      <c r="H18" s="19">
        <f t="shared" si="1"/>
        <v>0</v>
      </c>
      <c r="I18" s="20">
        <v>37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4</v>
      </c>
      <c r="T18" s="20">
        <v>0</v>
      </c>
      <c r="U18" s="20">
        <v>0</v>
      </c>
      <c r="V18" s="20">
        <v>0</v>
      </c>
      <c r="W18" s="1">
        <f t="shared" si="2"/>
        <v>41</v>
      </c>
      <c r="X18" s="2">
        <f t="shared" si="3"/>
        <v>0</v>
      </c>
    </row>
    <row r="19" spans="1:24" ht="30">
      <c r="A19" s="16">
        <v>11</v>
      </c>
      <c r="B19" s="17" t="s">
        <v>30</v>
      </c>
      <c r="C19" s="3">
        <v>18</v>
      </c>
      <c r="D19" s="3">
        <v>0</v>
      </c>
      <c r="E19" s="18" t="s">
        <v>19</v>
      </c>
      <c r="F19" s="18" t="s">
        <v>19</v>
      </c>
      <c r="G19" s="19">
        <v>22</v>
      </c>
      <c r="H19" s="19">
        <f t="shared" si="1"/>
        <v>0</v>
      </c>
      <c r="I19" s="20">
        <v>22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1">
        <f t="shared" si="2"/>
        <v>22</v>
      </c>
      <c r="X19" s="2">
        <f t="shared" si="3"/>
        <v>0</v>
      </c>
    </row>
    <row r="20" spans="1:24" ht="30">
      <c r="A20" s="16">
        <v>12</v>
      </c>
      <c r="B20" s="17" t="s">
        <v>31</v>
      </c>
      <c r="C20" s="3">
        <v>52</v>
      </c>
      <c r="D20" s="3">
        <v>0</v>
      </c>
      <c r="E20" s="18" t="s">
        <v>19</v>
      </c>
      <c r="F20" s="18" t="s">
        <v>19</v>
      </c>
      <c r="G20" s="19">
        <v>78</v>
      </c>
      <c r="H20" s="19">
        <f t="shared" si="1"/>
        <v>0</v>
      </c>
      <c r="I20" s="20">
        <v>71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7</v>
      </c>
      <c r="T20" s="20">
        <v>0</v>
      </c>
      <c r="U20" s="20">
        <v>0</v>
      </c>
      <c r="V20" s="20">
        <v>0</v>
      </c>
      <c r="W20" s="1">
        <f t="shared" si="2"/>
        <v>78</v>
      </c>
      <c r="X20" s="2">
        <f t="shared" si="3"/>
        <v>0</v>
      </c>
    </row>
    <row r="21" spans="1:24" ht="30">
      <c r="A21" s="16">
        <v>13</v>
      </c>
      <c r="B21" s="17" t="s">
        <v>32</v>
      </c>
      <c r="C21" s="3">
        <v>23</v>
      </c>
      <c r="D21" s="3">
        <v>0</v>
      </c>
      <c r="E21" s="18" t="s">
        <v>19</v>
      </c>
      <c r="F21" s="18" t="s">
        <v>19</v>
      </c>
      <c r="G21" s="19">
        <v>32</v>
      </c>
      <c r="H21" s="19">
        <f t="shared" si="1"/>
        <v>0</v>
      </c>
      <c r="I21" s="20">
        <v>32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1">
        <f t="shared" si="2"/>
        <v>32</v>
      </c>
      <c r="X21" s="2">
        <f t="shared" si="3"/>
        <v>0</v>
      </c>
    </row>
    <row r="22" spans="1:24" ht="30">
      <c r="A22" s="16">
        <v>14</v>
      </c>
      <c r="B22" s="17" t="s">
        <v>33</v>
      </c>
      <c r="C22" s="3">
        <v>41</v>
      </c>
      <c r="D22" s="3">
        <v>0</v>
      </c>
      <c r="E22" s="18" t="s">
        <v>19</v>
      </c>
      <c r="F22" s="18" t="s">
        <v>19</v>
      </c>
      <c r="G22" s="19">
        <v>60</v>
      </c>
      <c r="H22" s="19">
        <f t="shared" si="1"/>
        <v>0</v>
      </c>
      <c r="I22" s="20">
        <v>60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1">
        <f t="shared" si="2"/>
        <v>60</v>
      </c>
      <c r="X22" s="2">
        <f t="shared" si="3"/>
        <v>0</v>
      </c>
    </row>
    <row r="23" spans="1:24" ht="30">
      <c r="A23" s="16">
        <v>15</v>
      </c>
      <c r="B23" s="17" t="s">
        <v>34</v>
      </c>
      <c r="C23" s="3">
        <v>48</v>
      </c>
      <c r="D23" s="3">
        <v>0</v>
      </c>
      <c r="E23" s="18" t="s">
        <v>19</v>
      </c>
      <c r="F23" s="18" t="s">
        <v>19</v>
      </c>
      <c r="G23" s="19">
        <v>64</v>
      </c>
      <c r="H23" s="19">
        <f t="shared" si="1"/>
        <v>0</v>
      </c>
      <c r="I23" s="20">
        <v>55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9</v>
      </c>
      <c r="T23" s="20">
        <v>0</v>
      </c>
      <c r="U23" s="20">
        <v>0</v>
      </c>
      <c r="V23" s="20">
        <v>0</v>
      </c>
      <c r="W23" s="1">
        <f t="shared" si="2"/>
        <v>64</v>
      </c>
      <c r="X23" s="2">
        <f t="shared" si="3"/>
        <v>0</v>
      </c>
    </row>
    <row r="24" spans="1:24" ht="25.5" customHeight="1">
      <c r="A24" s="10">
        <v>2</v>
      </c>
      <c r="B24" s="22" t="s">
        <v>35</v>
      </c>
      <c r="C24" s="12">
        <f>SUM(C25,C28:C43)</f>
        <v>1163</v>
      </c>
      <c r="D24" s="12">
        <f>SUM(D25,D28:D43)</f>
        <v>901</v>
      </c>
      <c r="E24" s="23" t="s">
        <v>19</v>
      </c>
      <c r="F24" s="23" t="s">
        <v>19</v>
      </c>
      <c r="G24" s="14">
        <f>I24+K24+M24+O24+Q24+S24+U24</f>
        <v>1366</v>
      </c>
      <c r="H24" s="14">
        <f t="shared" si="1"/>
        <v>988</v>
      </c>
      <c r="I24" s="24">
        <f aca="true" t="shared" si="4" ref="I24:X24">SUM(I25,I28:I43)</f>
        <v>463</v>
      </c>
      <c r="J24" s="24">
        <f t="shared" si="4"/>
        <v>0</v>
      </c>
      <c r="K24" s="24">
        <f t="shared" si="4"/>
        <v>826</v>
      </c>
      <c r="L24" s="24">
        <f t="shared" si="4"/>
        <v>982</v>
      </c>
      <c r="M24" s="24">
        <f t="shared" si="4"/>
        <v>2</v>
      </c>
      <c r="N24" s="24">
        <f t="shared" si="4"/>
        <v>6</v>
      </c>
      <c r="O24" s="24">
        <f t="shared" si="4"/>
        <v>0</v>
      </c>
      <c r="P24" s="24">
        <f t="shared" si="4"/>
        <v>0</v>
      </c>
      <c r="Q24" s="24">
        <f t="shared" si="4"/>
        <v>5</v>
      </c>
      <c r="R24" s="24">
        <f t="shared" si="4"/>
        <v>0</v>
      </c>
      <c r="S24" s="24">
        <f t="shared" si="4"/>
        <v>70</v>
      </c>
      <c r="T24" s="24">
        <f t="shared" si="4"/>
        <v>0</v>
      </c>
      <c r="U24" s="24">
        <f t="shared" si="4"/>
        <v>0</v>
      </c>
      <c r="V24" s="24">
        <f t="shared" si="4"/>
        <v>0</v>
      </c>
      <c r="W24" s="24">
        <f t="shared" si="4"/>
        <v>1366</v>
      </c>
      <c r="X24" s="24">
        <f t="shared" si="4"/>
        <v>988</v>
      </c>
    </row>
    <row r="25" spans="1:24" ht="60">
      <c r="A25" s="16">
        <v>1</v>
      </c>
      <c r="B25" s="17" t="s">
        <v>20</v>
      </c>
      <c r="C25" s="3">
        <f>SUM(C26+C27)</f>
        <v>355</v>
      </c>
      <c r="D25" s="3">
        <f>SUM(D26+D27)</f>
        <v>314</v>
      </c>
      <c r="E25" s="25" t="s">
        <v>19</v>
      </c>
      <c r="F25" s="25" t="s">
        <v>19</v>
      </c>
      <c r="G25" s="19">
        <f aca="true" t="shared" si="5" ref="G25:X25">SUM(G26+G27)</f>
        <v>497</v>
      </c>
      <c r="H25" s="19">
        <f t="shared" si="5"/>
        <v>360</v>
      </c>
      <c r="I25" s="3">
        <f t="shared" si="5"/>
        <v>101</v>
      </c>
      <c r="J25" s="3">
        <f t="shared" si="5"/>
        <v>0</v>
      </c>
      <c r="K25" s="3">
        <f t="shared" si="5"/>
        <v>321</v>
      </c>
      <c r="L25" s="3">
        <f t="shared" si="5"/>
        <v>357</v>
      </c>
      <c r="M25" s="3">
        <f t="shared" si="5"/>
        <v>0</v>
      </c>
      <c r="N25" s="3">
        <f t="shared" si="5"/>
        <v>3</v>
      </c>
      <c r="O25" s="3">
        <f t="shared" si="5"/>
        <v>0</v>
      </c>
      <c r="P25" s="3">
        <f t="shared" si="5"/>
        <v>0</v>
      </c>
      <c r="Q25" s="3">
        <f t="shared" si="5"/>
        <v>5</v>
      </c>
      <c r="R25" s="3">
        <f t="shared" si="5"/>
        <v>0</v>
      </c>
      <c r="S25" s="3">
        <f t="shared" si="5"/>
        <v>70</v>
      </c>
      <c r="T25" s="3">
        <f t="shared" si="5"/>
        <v>0</v>
      </c>
      <c r="U25" s="3">
        <f t="shared" si="5"/>
        <v>0</v>
      </c>
      <c r="V25" s="3">
        <f t="shared" si="5"/>
        <v>0</v>
      </c>
      <c r="W25" s="3">
        <f t="shared" si="5"/>
        <v>497</v>
      </c>
      <c r="X25" s="3">
        <f t="shared" si="5"/>
        <v>360</v>
      </c>
    </row>
    <row r="26" spans="1:24" ht="15">
      <c r="A26" s="16"/>
      <c r="B26" s="17" t="s">
        <v>36</v>
      </c>
      <c r="C26" s="3">
        <v>334</v>
      </c>
      <c r="D26" s="3">
        <v>292</v>
      </c>
      <c r="E26" s="25" t="s">
        <v>19</v>
      </c>
      <c r="F26" s="25" t="s">
        <v>19</v>
      </c>
      <c r="G26" s="19">
        <v>465</v>
      </c>
      <c r="H26" s="19">
        <v>326</v>
      </c>
      <c r="I26" s="20">
        <v>101</v>
      </c>
      <c r="J26" s="20">
        <v>0</v>
      </c>
      <c r="K26" s="20">
        <v>289</v>
      </c>
      <c r="L26" s="20">
        <v>323</v>
      </c>
      <c r="M26" s="20">
        <v>0</v>
      </c>
      <c r="N26" s="20">
        <v>3</v>
      </c>
      <c r="O26" s="20">
        <v>0</v>
      </c>
      <c r="P26" s="20">
        <v>0</v>
      </c>
      <c r="Q26" s="20">
        <v>5</v>
      </c>
      <c r="R26" s="20">
        <v>0</v>
      </c>
      <c r="S26" s="20">
        <v>70</v>
      </c>
      <c r="T26" s="20">
        <v>0</v>
      </c>
      <c r="U26" s="20">
        <v>0</v>
      </c>
      <c r="V26" s="20">
        <v>0</v>
      </c>
      <c r="W26" s="1">
        <f aca="true" t="shared" si="6" ref="W26:W43">G26</f>
        <v>465</v>
      </c>
      <c r="X26" s="2">
        <f aca="true" t="shared" si="7" ref="X26:X43">H26</f>
        <v>326</v>
      </c>
    </row>
    <row r="27" spans="1:24" ht="15">
      <c r="A27" s="16"/>
      <c r="B27" s="17" t="s">
        <v>37</v>
      </c>
      <c r="C27" s="3">
        <v>21</v>
      </c>
      <c r="D27" s="3">
        <v>22</v>
      </c>
      <c r="E27" s="25" t="s">
        <v>19</v>
      </c>
      <c r="F27" s="25" t="s">
        <v>19</v>
      </c>
      <c r="G27" s="19">
        <v>32</v>
      </c>
      <c r="H27" s="19">
        <v>34</v>
      </c>
      <c r="I27" s="20">
        <v>0</v>
      </c>
      <c r="J27" s="20">
        <v>0</v>
      </c>
      <c r="K27" s="20">
        <v>32</v>
      </c>
      <c r="L27" s="20">
        <v>34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1">
        <f t="shared" si="6"/>
        <v>32</v>
      </c>
      <c r="X27" s="2">
        <f t="shared" si="7"/>
        <v>34</v>
      </c>
    </row>
    <row r="28" spans="1:24" ht="30">
      <c r="A28" s="16">
        <v>2</v>
      </c>
      <c r="B28" s="17" t="s">
        <v>38</v>
      </c>
      <c r="C28" s="3">
        <v>47</v>
      </c>
      <c r="D28" s="3">
        <v>35</v>
      </c>
      <c r="E28" s="25" t="s">
        <v>19</v>
      </c>
      <c r="F28" s="25" t="s">
        <v>19</v>
      </c>
      <c r="G28" s="19">
        <v>52</v>
      </c>
      <c r="H28" s="19">
        <v>41</v>
      </c>
      <c r="I28" s="20">
        <v>12</v>
      </c>
      <c r="J28" s="20">
        <v>0</v>
      </c>
      <c r="K28" s="20">
        <v>40</v>
      </c>
      <c r="L28" s="20">
        <v>41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1">
        <f t="shared" si="6"/>
        <v>52</v>
      </c>
      <c r="X28" s="2">
        <f t="shared" si="7"/>
        <v>41</v>
      </c>
    </row>
    <row r="29" spans="1:24" ht="30">
      <c r="A29" s="16">
        <v>3</v>
      </c>
      <c r="B29" s="17" t="s">
        <v>23</v>
      </c>
      <c r="C29" s="3">
        <v>35</v>
      </c>
      <c r="D29" s="3">
        <v>14</v>
      </c>
      <c r="E29" s="25" t="s">
        <v>19</v>
      </c>
      <c r="F29" s="25" t="s">
        <v>19</v>
      </c>
      <c r="G29" s="19">
        <v>35</v>
      </c>
      <c r="H29" s="19">
        <v>14</v>
      </c>
      <c r="I29" s="20">
        <v>22</v>
      </c>
      <c r="J29" s="20">
        <v>0</v>
      </c>
      <c r="K29" s="20">
        <v>13</v>
      </c>
      <c r="L29" s="20">
        <v>14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1">
        <f t="shared" si="6"/>
        <v>35</v>
      </c>
      <c r="X29" s="2">
        <f t="shared" si="7"/>
        <v>14</v>
      </c>
    </row>
    <row r="30" spans="1:24" ht="30">
      <c r="A30" s="16">
        <v>4</v>
      </c>
      <c r="B30" s="17" t="s">
        <v>39</v>
      </c>
      <c r="C30" s="3">
        <v>36</v>
      </c>
      <c r="D30" s="3">
        <v>30</v>
      </c>
      <c r="E30" s="25" t="s">
        <v>19</v>
      </c>
      <c r="F30" s="25" t="s">
        <v>19</v>
      </c>
      <c r="G30" s="19">
        <v>39</v>
      </c>
      <c r="H30" s="19">
        <v>32</v>
      </c>
      <c r="I30" s="20">
        <v>8</v>
      </c>
      <c r="J30" s="20">
        <v>0</v>
      </c>
      <c r="K30" s="20">
        <v>31</v>
      </c>
      <c r="L30" s="20">
        <v>32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1">
        <f t="shared" si="6"/>
        <v>39</v>
      </c>
      <c r="X30" s="2">
        <f t="shared" si="7"/>
        <v>32</v>
      </c>
    </row>
    <row r="31" spans="1:24" ht="51" customHeight="1">
      <c r="A31" s="16">
        <v>5</v>
      </c>
      <c r="B31" s="17" t="s">
        <v>40</v>
      </c>
      <c r="C31" s="3">
        <v>113</v>
      </c>
      <c r="D31" s="3">
        <v>54</v>
      </c>
      <c r="E31" s="25" t="s">
        <v>19</v>
      </c>
      <c r="F31" s="25" t="s">
        <v>19</v>
      </c>
      <c r="G31" s="19">
        <v>123</v>
      </c>
      <c r="H31" s="19">
        <v>58</v>
      </c>
      <c r="I31" s="20">
        <v>72</v>
      </c>
      <c r="J31" s="20">
        <v>0</v>
      </c>
      <c r="K31" s="20">
        <v>51</v>
      </c>
      <c r="L31" s="20">
        <v>58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1">
        <f t="shared" si="6"/>
        <v>123</v>
      </c>
      <c r="X31" s="2">
        <f t="shared" si="7"/>
        <v>58</v>
      </c>
    </row>
    <row r="32" spans="1:24" ht="45">
      <c r="A32" s="16">
        <v>6</v>
      </c>
      <c r="B32" s="17" t="s">
        <v>41</v>
      </c>
      <c r="C32" s="3">
        <v>29</v>
      </c>
      <c r="D32" s="3">
        <v>46</v>
      </c>
      <c r="E32" s="25" t="s">
        <v>19</v>
      </c>
      <c r="F32" s="25" t="s">
        <v>19</v>
      </c>
      <c r="G32" s="19">
        <v>33</v>
      </c>
      <c r="H32" s="19">
        <v>53</v>
      </c>
      <c r="I32" s="20">
        <v>33</v>
      </c>
      <c r="J32" s="20">
        <v>0</v>
      </c>
      <c r="K32" s="20">
        <v>0</v>
      </c>
      <c r="L32" s="20">
        <v>53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1">
        <f t="shared" si="6"/>
        <v>33</v>
      </c>
      <c r="X32" s="2">
        <f t="shared" si="7"/>
        <v>53</v>
      </c>
    </row>
    <row r="33" spans="1:24" ht="30">
      <c r="A33" s="16">
        <v>7</v>
      </c>
      <c r="B33" s="17" t="s">
        <v>42</v>
      </c>
      <c r="C33" s="3">
        <v>81</v>
      </c>
      <c r="D33" s="3">
        <v>33</v>
      </c>
      <c r="E33" s="25" t="s">
        <v>19</v>
      </c>
      <c r="F33" s="25" t="s">
        <v>19</v>
      </c>
      <c r="G33" s="19">
        <v>81</v>
      </c>
      <c r="H33" s="19">
        <v>34</v>
      </c>
      <c r="I33" s="20">
        <v>49</v>
      </c>
      <c r="J33" s="20">
        <v>0</v>
      </c>
      <c r="K33" s="20">
        <v>32</v>
      </c>
      <c r="L33" s="20">
        <v>34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1">
        <f t="shared" si="6"/>
        <v>81</v>
      </c>
      <c r="X33" s="2">
        <f t="shared" si="7"/>
        <v>34</v>
      </c>
    </row>
    <row r="34" spans="1:24" ht="30">
      <c r="A34" s="16">
        <v>8</v>
      </c>
      <c r="B34" s="17" t="s">
        <v>43</v>
      </c>
      <c r="C34" s="3">
        <v>37</v>
      </c>
      <c r="D34" s="3">
        <v>26</v>
      </c>
      <c r="E34" s="25" t="s">
        <v>19</v>
      </c>
      <c r="F34" s="25" t="s">
        <v>19</v>
      </c>
      <c r="G34" s="19">
        <v>37</v>
      </c>
      <c r="H34" s="19">
        <v>26</v>
      </c>
      <c r="I34" s="20">
        <v>12</v>
      </c>
      <c r="J34" s="20">
        <v>0</v>
      </c>
      <c r="K34" s="20">
        <v>24</v>
      </c>
      <c r="L34" s="20">
        <v>25</v>
      </c>
      <c r="M34" s="20">
        <v>1</v>
      </c>
      <c r="N34" s="20">
        <v>1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1">
        <f t="shared" si="6"/>
        <v>37</v>
      </c>
      <c r="X34" s="2">
        <f t="shared" si="7"/>
        <v>26</v>
      </c>
    </row>
    <row r="35" spans="1:24" ht="45">
      <c r="A35" s="16">
        <v>9</v>
      </c>
      <c r="B35" s="17" t="s">
        <v>44</v>
      </c>
      <c r="C35" s="3">
        <v>40</v>
      </c>
      <c r="D35" s="3">
        <v>45</v>
      </c>
      <c r="E35" s="25" t="s">
        <v>19</v>
      </c>
      <c r="F35" s="25" t="s">
        <v>19</v>
      </c>
      <c r="G35" s="19">
        <v>54</v>
      </c>
      <c r="H35" s="19">
        <v>58</v>
      </c>
      <c r="I35" s="20">
        <v>1</v>
      </c>
      <c r="J35" s="20">
        <v>0</v>
      </c>
      <c r="K35" s="20">
        <v>53</v>
      </c>
      <c r="L35" s="20">
        <v>58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1">
        <f t="shared" si="6"/>
        <v>54</v>
      </c>
      <c r="X35" s="2">
        <f t="shared" si="7"/>
        <v>58</v>
      </c>
    </row>
    <row r="36" spans="1:24" ht="30">
      <c r="A36" s="16">
        <v>10</v>
      </c>
      <c r="B36" s="17" t="s">
        <v>45</v>
      </c>
      <c r="C36" s="3">
        <v>10</v>
      </c>
      <c r="D36" s="3">
        <v>5</v>
      </c>
      <c r="E36" s="25" t="s">
        <v>19</v>
      </c>
      <c r="F36" s="25" t="s">
        <v>19</v>
      </c>
      <c r="G36" s="19">
        <v>12</v>
      </c>
      <c r="H36" s="19">
        <v>6</v>
      </c>
      <c r="I36" s="20">
        <v>6</v>
      </c>
      <c r="J36" s="20">
        <v>0</v>
      </c>
      <c r="K36" s="20">
        <v>6</v>
      </c>
      <c r="L36" s="20">
        <v>6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1">
        <f t="shared" si="6"/>
        <v>12</v>
      </c>
      <c r="X36" s="2">
        <f t="shared" si="7"/>
        <v>6</v>
      </c>
    </row>
    <row r="37" spans="1:24" ht="30">
      <c r="A37" s="16">
        <v>11</v>
      </c>
      <c r="B37" s="17" t="s">
        <v>46</v>
      </c>
      <c r="C37" s="3">
        <v>81</v>
      </c>
      <c r="D37" s="3">
        <v>49</v>
      </c>
      <c r="E37" s="25" t="s">
        <v>19</v>
      </c>
      <c r="F37" s="25" t="s">
        <v>19</v>
      </c>
      <c r="G37" s="19">
        <v>86</v>
      </c>
      <c r="H37" s="19">
        <v>50</v>
      </c>
      <c r="I37" s="20">
        <v>42</v>
      </c>
      <c r="J37" s="20">
        <v>0</v>
      </c>
      <c r="K37" s="20">
        <v>43</v>
      </c>
      <c r="L37" s="20">
        <v>48</v>
      </c>
      <c r="M37" s="20">
        <v>1</v>
      </c>
      <c r="N37" s="20">
        <v>2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1">
        <f t="shared" si="6"/>
        <v>86</v>
      </c>
      <c r="X37" s="2">
        <f t="shared" si="7"/>
        <v>50</v>
      </c>
    </row>
    <row r="38" spans="1:24" ht="30">
      <c r="A38" s="16">
        <v>12</v>
      </c>
      <c r="B38" s="17" t="s">
        <v>30</v>
      </c>
      <c r="C38" s="3">
        <v>65</v>
      </c>
      <c r="D38" s="3">
        <v>35</v>
      </c>
      <c r="E38" s="25" t="s">
        <v>19</v>
      </c>
      <c r="F38" s="25" t="s">
        <v>19</v>
      </c>
      <c r="G38" s="19">
        <v>76</v>
      </c>
      <c r="H38" s="19">
        <v>35</v>
      </c>
      <c r="I38" s="20">
        <v>43</v>
      </c>
      <c r="J38" s="20">
        <v>0</v>
      </c>
      <c r="K38" s="20">
        <v>33</v>
      </c>
      <c r="L38" s="20">
        <v>35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1">
        <f t="shared" si="6"/>
        <v>76</v>
      </c>
      <c r="X38" s="2">
        <f t="shared" si="7"/>
        <v>35</v>
      </c>
    </row>
    <row r="39" spans="1:24" ht="30">
      <c r="A39" s="16">
        <v>13</v>
      </c>
      <c r="B39" s="17" t="s">
        <v>47</v>
      </c>
      <c r="C39" s="3">
        <v>20</v>
      </c>
      <c r="D39" s="3">
        <v>19</v>
      </c>
      <c r="E39" s="25" t="s">
        <v>19</v>
      </c>
      <c r="F39" s="25" t="s">
        <v>19</v>
      </c>
      <c r="G39" s="19">
        <v>20</v>
      </c>
      <c r="H39" s="19">
        <v>19</v>
      </c>
      <c r="I39" s="20">
        <v>11</v>
      </c>
      <c r="J39" s="20">
        <v>0</v>
      </c>
      <c r="K39" s="20">
        <v>9</v>
      </c>
      <c r="L39" s="20">
        <v>19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1">
        <f t="shared" si="6"/>
        <v>20</v>
      </c>
      <c r="X39" s="2">
        <f t="shared" si="7"/>
        <v>19</v>
      </c>
    </row>
    <row r="40" spans="1:24" ht="30">
      <c r="A40" s="16">
        <v>14</v>
      </c>
      <c r="B40" s="17" t="s">
        <v>48</v>
      </c>
      <c r="C40" s="3">
        <v>18</v>
      </c>
      <c r="D40" s="3">
        <v>49</v>
      </c>
      <c r="E40" s="25" t="s">
        <v>19</v>
      </c>
      <c r="F40" s="25" t="s">
        <v>19</v>
      </c>
      <c r="G40" s="19">
        <v>18</v>
      </c>
      <c r="H40" s="19">
        <v>52</v>
      </c>
      <c r="I40" s="20">
        <v>0</v>
      </c>
      <c r="J40" s="20">
        <v>0</v>
      </c>
      <c r="K40" s="20">
        <v>18</v>
      </c>
      <c r="L40" s="20">
        <v>52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1">
        <f t="shared" si="6"/>
        <v>18</v>
      </c>
      <c r="X40" s="2">
        <f t="shared" si="7"/>
        <v>52</v>
      </c>
    </row>
    <row r="41" spans="1:24" ht="30">
      <c r="A41" s="16">
        <v>15</v>
      </c>
      <c r="B41" s="17" t="s">
        <v>49</v>
      </c>
      <c r="C41" s="3">
        <v>21</v>
      </c>
      <c r="D41" s="3">
        <v>39</v>
      </c>
      <c r="E41" s="25" t="s">
        <v>19</v>
      </c>
      <c r="F41" s="25" t="s">
        <v>19</v>
      </c>
      <c r="G41" s="19">
        <v>21</v>
      </c>
      <c r="H41" s="19">
        <v>39</v>
      </c>
      <c r="I41" s="20">
        <v>14</v>
      </c>
      <c r="J41" s="20">
        <v>0</v>
      </c>
      <c r="K41" s="20">
        <v>7</v>
      </c>
      <c r="L41" s="20">
        <v>39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1">
        <f t="shared" si="6"/>
        <v>21</v>
      </c>
      <c r="X41" s="2">
        <f t="shared" si="7"/>
        <v>39</v>
      </c>
    </row>
    <row r="42" spans="1:24" ht="30">
      <c r="A42" s="16">
        <v>16</v>
      </c>
      <c r="B42" s="17" t="s">
        <v>50</v>
      </c>
      <c r="C42" s="3">
        <v>145</v>
      </c>
      <c r="D42" s="3">
        <v>86</v>
      </c>
      <c r="E42" s="25" t="s">
        <v>19</v>
      </c>
      <c r="F42" s="25" t="s">
        <v>19</v>
      </c>
      <c r="G42" s="19">
        <v>150</v>
      </c>
      <c r="H42" s="19">
        <v>88</v>
      </c>
      <c r="I42" s="20">
        <v>27</v>
      </c>
      <c r="J42" s="20">
        <v>0</v>
      </c>
      <c r="K42" s="20">
        <v>123</v>
      </c>
      <c r="L42" s="20">
        <v>88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1">
        <f t="shared" si="6"/>
        <v>150</v>
      </c>
      <c r="X42" s="2">
        <f t="shared" si="7"/>
        <v>88</v>
      </c>
    </row>
    <row r="43" spans="1:24" ht="30">
      <c r="A43" s="16">
        <v>17</v>
      </c>
      <c r="B43" s="17" t="s">
        <v>51</v>
      </c>
      <c r="C43" s="3">
        <v>30</v>
      </c>
      <c r="D43" s="3">
        <v>22</v>
      </c>
      <c r="E43" s="25" t="s">
        <v>19</v>
      </c>
      <c r="F43" s="25" t="s">
        <v>19</v>
      </c>
      <c r="G43" s="19">
        <v>32</v>
      </c>
      <c r="H43" s="19">
        <v>23</v>
      </c>
      <c r="I43" s="20">
        <v>10</v>
      </c>
      <c r="J43" s="20">
        <v>0</v>
      </c>
      <c r="K43" s="20">
        <v>22</v>
      </c>
      <c r="L43" s="20">
        <v>23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1">
        <f t="shared" si="6"/>
        <v>32</v>
      </c>
      <c r="X43" s="2">
        <f t="shared" si="7"/>
        <v>23</v>
      </c>
    </row>
    <row r="44" spans="1:24" ht="42.75">
      <c r="A44" s="10">
        <v>3</v>
      </c>
      <c r="B44" s="22" t="s">
        <v>52</v>
      </c>
      <c r="C44" s="12">
        <f>SUM(C45,C48:C63)</f>
        <v>5177</v>
      </c>
      <c r="D44" s="12">
        <f>SUM(D45,D48:D63)</f>
        <v>51</v>
      </c>
      <c r="E44" s="23" t="s">
        <v>19</v>
      </c>
      <c r="F44" s="23" t="s">
        <v>19</v>
      </c>
      <c r="G44" s="14">
        <f>I44+K44+M44+O44+Q44+S44+U44</f>
        <v>5659</v>
      </c>
      <c r="H44" s="14">
        <f>J44+L44+N44+P44+R44+T44+V44</f>
        <v>58</v>
      </c>
      <c r="I44" s="24">
        <f aca="true" t="shared" si="8" ref="I44:X44">SUM(I45,I48:I63)</f>
        <v>5659</v>
      </c>
      <c r="J44" s="24">
        <f t="shared" si="8"/>
        <v>37</v>
      </c>
      <c r="K44" s="24">
        <f t="shared" si="8"/>
        <v>0</v>
      </c>
      <c r="L44" s="24">
        <f t="shared" si="8"/>
        <v>21</v>
      </c>
      <c r="M44" s="24">
        <f t="shared" si="8"/>
        <v>0</v>
      </c>
      <c r="N44" s="24">
        <f t="shared" si="8"/>
        <v>0</v>
      </c>
      <c r="O44" s="24">
        <f t="shared" si="8"/>
        <v>0</v>
      </c>
      <c r="P44" s="24">
        <f t="shared" si="8"/>
        <v>0</v>
      </c>
      <c r="Q44" s="24">
        <f t="shared" si="8"/>
        <v>0</v>
      </c>
      <c r="R44" s="24">
        <f t="shared" si="8"/>
        <v>0</v>
      </c>
      <c r="S44" s="24">
        <f t="shared" si="8"/>
        <v>0</v>
      </c>
      <c r="T44" s="24">
        <f t="shared" si="8"/>
        <v>0</v>
      </c>
      <c r="U44" s="24">
        <f t="shared" si="8"/>
        <v>0</v>
      </c>
      <c r="V44" s="24">
        <f t="shared" si="8"/>
        <v>0</v>
      </c>
      <c r="W44" s="24">
        <f t="shared" si="8"/>
        <v>5659</v>
      </c>
      <c r="X44" s="24">
        <f t="shared" si="8"/>
        <v>58</v>
      </c>
    </row>
    <row r="45" spans="1:24" ht="60">
      <c r="A45" s="16">
        <v>1</v>
      </c>
      <c r="B45" s="17" t="s">
        <v>20</v>
      </c>
      <c r="C45" s="3">
        <f>SUM(C46+C47)</f>
        <v>937</v>
      </c>
      <c r="D45" s="3">
        <f>SUM(D46+D47)</f>
        <v>33</v>
      </c>
      <c r="E45" s="25" t="s">
        <v>19</v>
      </c>
      <c r="F45" s="25" t="s">
        <v>19</v>
      </c>
      <c r="G45" s="19">
        <f aca="true" t="shared" si="9" ref="G45:X45">SUM(G46+G47)</f>
        <v>1027</v>
      </c>
      <c r="H45" s="19">
        <f t="shared" si="9"/>
        <v>37</v>
      </c>
      <c r="I45" s="3">
        <f t="shared" si="9"/>
        <v>1027</v>
      </c>
      <c r="J45" s="3">
        <f t="shared" si="9"/>
        <v>37</v>
      </c>
      <c r="K45" s="3">
        <f t="shared" si="9"/>
        <v>0</v>
      </c>
      <c r="L45" s="3">
        <f t="shared" si="9"/>
        <v>0</v>
      </c>
      <c r="M45" s="3">
        <f t="shared" si="9"/>
        <v>0</v>
      </c>
      <c r="N45" s="3">
        <f t="shared" si="9"/>
        <v>0</v>
      </c>
      <c r="O45" s="3">
        <f t="shared" si="9"/>
        <v>0</v>
      </c>
      <c r="P45" s="3">
        <f t="shared" si="9"/>
        <v>0</v>
      </c>
      <c r="Q45" s="3">
        <f t="shared" si="9"/>
        <v>0</v>
      </c>
      <c r="R45" s="3">
        <f t="shared" si="9"/>
        <v>0</v>
      </c>
      <c r="S45" s="3">
        <f t="shared" si="9"/>
        <v>0</v>
      </c>
      <c r="T45" s="3">
        <f t="shared" si="9"/>
        <v>0</v>
      </c>
      <c r="U45" s="3">
        <f t="shared" si="9"/>
        <v>0</v>
      </c>
      <c r="V45" s="3">
        <f t="shared" si="9"/>
        <v>0</v>
      </c>
      <c r="W45" s="3">
        <f t="shared" si="9"/>
        <v>1027</v>
      </c>
      <c r="X45" s="3">
        <f t="shared" si="9"/>
        <v>37</v>
      </c>
    </row>
    <row r="46" spans="1:24" ht="15">
      <c r="A46" s="16"/>
      <c r="B46" s="17" t="s">
        <v>36</v>
      </c>
      <c r="C46" s="3">
        <v>729</v>
      </c>
      <c r="D46" s="26">
        <v>33</v>
      </c>
      <c r="E46" s="25" t="s">
        <v>19</v>
      </c>
      <c r="F46" s="25" t="s">
        <v>19</v>
      </c>
      <c r="G46" s="19">
        <v>798</v>
      </c>
      <c r="H46" s="19">
        <v>37</v>
      </c>
      <c r="I46" s="20">
        <v>798</v>
      </c>
      <c r="J46" s="20">
        <v>37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7">
        <f aca="true" t="shared" si="10" ref="W46:W63">G46</f>
        <v>798</v>
      </c>
      <c r="X46" s="28">
        <f aca="true" t="shared" si="11" ref="X46:X63">H46</f>
        <v>37</v>
      </c>
    </row>
    <row r="47" spans="1:24" ht="15">
      <c r="A47" s="16"/>
      <c r="B47" s="17" t="s">
        <v>37</v>
      </c>
      <c r="C47" s="3">
        <v>208</v>
      </c>
      <c r="D47" s="26">
        <v>0</v>
      </c>
      <c r="E47" s="25" t="s">
        <v>19</v>
      </c>
      <c r="F47" s="25" t="s">
        <v>19</v>
      </c>
      <c r="G47" s="19">
        <v>229</v>
      </c>
      <c r="H47" s="19">
        <v>0</v>
      </c>
      <c r="I47" s="20">
        <v>229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7">
        <f t="shared" si="10"/>
        <v>229</v>
      </c>
      <c r="X47" s="28">
        <f t="shared" si="11"/>
        <v>0</v>
      </c>
    </row>
    <row r="48" spans="1:24" ht="30">
      <c r="A48" s="16">
        <v>2</v>
      </c>
      <c r="B48" s="17" t="s">
        <v>38</v>
      </c>
      <c r="C48" s="3">
        <v>209</v>
      </c>
      <c r="D48" s="26">
        <v>3</v>
      </c>
      <c r="E48" s="25" t="s">
        <v>19</v>
      </c>
      <c r="F48" s="25" t="s">
        <v>19</v>
      </c>
      <c r="G48" s="19">
        <v>228</v>
      </c>
      <c r="H48" s="19">
        <v>3</v>
      </c>
      <c r="I48" s="20">
        <v>228</v>
      </c>
      <c r="J48" s="20">
        <v>0</v>
      </c>
      <c r="K48" s="20">
        <v>0</v>
      </c>
      <c r="L48" s="20">
        <v>3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7">
        <f t="shared" si="10"/>
        <v>228</v>
      </c>
      <c r="X48" s="28">
        <f t="shared" si="11"/>
        <v>3</v>
      </c>
    </row>
    <row r="49" spans="1:24" ht="30">
      <c r="A49" s="16">
        <v>3</v>
      </c>
      <c r="B49" s="17" t="s">
        <v>23</v>
      </c>
      <c r="C49" s="3">
        <v>187</v>
      </c>
      <c r="D49" s="26">
        <v>0</v>
      </c>
      <c r="E49" s="25" t="s">
        <v>19</v>
      </c>
      <c r="F49" s="25" t="s">
        <v>19</v>
      </c>
      <c r="G49" s="19">
        <v>200</v>
      </c>
      <c r="H49" s="19">
        <v>0</v>
      </c>
      <c r="I49" s="20">
        <v>200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7">
        <f t="shared" si="10"/>
        <v>200</v>
      </c>
      <c r="X49" s="28">
        <f t="shared" si="11"/>
        <v>0</v>
      </c>
    </row>
    <row r="50" spans="1:24" ht="30">
      <c r="A50" s="16">
        <v>4</v>
      </c>
      <c r="B50" s="17" t="s">
        <v>39</v>
      </c>
      <c r="C50" s="3">
        <v>117</v>
      </c>
      <c r="D50" s="26">
        <v>3</v>
      </c>
      <c r="E50" s="25" t="s">
        <v>19</v>
      </c>
      <c r="F50" s="25" t="s">
        <v>19</v>
      </c>
      <c r="G50" s="19">
        <v>131</v>
      </c>
      <c r="H50" s="19">
        <v>5</v>
      </c>
      <c r="I50" s="20">
        <v>131</v>
      </c>
      <c r="J50" s="20">
        <v>0</v>
      </c>
      <c r="K50" s="20">
        <v>0</v>
      </c>
      <c r="L50" s="20">
        <v>5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7">
        <f t="shared" si="10"/>
        <v>131</v>
      </c>
      <c r="X50" s="28">
        <f t="shared" si="11"/>
        <v>5</v>
      </c>
    </row>
    <row r="51" spans="1:24" ht="30">
      <c r="A51" s="16">
        <v>5</v>
      </c>
      <c r="B51" s="17" t="s">
        <v>40</v>
      </c>
      <c r="C51" s="3">
        <v>432</v>
      </c>
      <c r="D51" s="26">
        <v>1</v>
      </c>
      <c r="E51" s="25" t="s">
        <v>19</v>
      </c>
      <c r="F51" s="25" t="s">
        <v>19</v>
      </c>
      <c r="G51" s="19">
        <v>472</v>
      </c>
      <c r="H51" s="19">
        <v>1</v>
      </c>
      <c r="I51" s="20">
        <v>472</v>
      </c>
      <c r="J51" s="20">
        <v>0</v>
      </c>
      <c r="K51" s="20">
        <v>0</v>
      </c>
      <c r="L51" s="20">
        <v>1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7">
        <f t="shared" si="10"/>
        <v>472</v>
      </c>
      <c r="X51" s="28">
        <f t="shared" si="11"/>
        <v>1</v>
      </c>
    </row>
    <row r="52" spans="1:24" ht="45">
      <c r="A52" s="16">
        <v>6</v>
      </c>
      <c r="B52" s="17" t="s">
        <v>41</v>
      </c>
      <c r="C52" s="3">
        <v>99</v>
      </c>
      <c r="D52" s="26">
        <v>0</v>
      </c>
      <c r="E52" s="25" t="s">
        <v>19</v>
      </c>
      <c r="F52" s="25" t="s">
        <v>19</v>
      </c>
      <c r="G52" s="19">
        <v>119</v>
      </c>
      <c r="H52" s="19">
        <f>J52+L52+N52+P52+R52+T52+V52</f>
        <v>0</v>
      </c>
      <c r="I52" s="20">
        <v>119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7">
        <f t="shared" si="10"/>
        <v>119</v>
      </c>
      <c r="X52" s="28">
        <f t="shared" si="11"/>
        <v>0</v>
      </c>
    </row>
    <row r="53" spans="1:24" ht="30">
      <c r="A53" s="16">
        <v>7</v>
      </c>
      <c r="B53" s="17" t="s">
        <v>42</v>
      </c>
      <c r="C53" s="3">
        <v>319</v>
      </c>
      <c r="D53" s="26">
        <v>0</v>
      </c>
      <c r="E53" s="25" t="s">
        <v>19</v>
      </c>
      <c r="F53" s="25" t="s">
        <v>19</v>
      </c>
      <c r="G53" s="19">
        <v>342</v>
      </c>
      <c r="H53" s="19">
        <v>0</v>
      </c>
      <c r="I53" s="20">
        <v>342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7">
        <f t="shared" si="10"/>
        <v>342</v>
      </c>
      <c r="X53" s="28">
        <f t="shared" si="11"/>
        <v>0</v>
      </c>
    </row>
    <row r="54" spans="1:24" ht="30">
      <c r="A54" s="16">
        <v>8</v>
      </c>
      <c r="B54" s="17" t="s">
        <v>43</v>
      </c>
      <c r="C54" s="3">
        <v>215</v>
      </c>
      <c r="D54" s="26">
        <v>0</v>
      </c>
      <c r="E54" s="25" t="s">
        <v>19</v>
      </c>
      <c r="F54" s="25" t="s">
        <v>19</v>
      </c>
      <c r="G54" s="19">
        <v>240</v>
      </c>
      <c r="H54" s="19">
        <f>J54+L54+N54+P54+R54+T54+V54</f>
        <v>0</v>
      </c>
      <c r="I54" s="20">
        <v>240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7">
        <f t="shared" si="10"/>
        <v>240</v>
      </c>
      <c r="X54" s="28">
        <f t="shared" si="11"/>
        <v>0</v>
      </c>
    </row>
    <row r="55" spans="1:24" ht="26.25" customHeight="1">
      <c r="A55" s="16">
        <v>9</v>
      </c>
      <c r="B55" s="17" t="s">
        <v>44</v>
      </c>
      <c r="C55" s="3">
        <v>291</v>
      </c>
      <c r="D55" s="26">
        <v>0</v>
      </c>
      <c r="E55" s="25" t="s">
        <v>19</v>
      </c>
      <c r="F55" s="25" t="s">
        <v>19</v>
      </c>
      <c r="G55" s="19">
        <v>318</v>
      </c>
      <c r="H55" s="19">
        <f>J55+L55+N55+P55+R55+T55+V55</f>
        <v>0</v>
      </c>
      <c r="I55" s="20">
        <v>318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7">
        <f t="shared" si="10"/>
        <v>318</v>
      </c>
      <c r="X55" s="28">
        <f t="shared" si="11"/>
        <v>0</v>
      </c>
    </row>
    <row r="56" spans="1:24" ht="30">
      <c r="A56" s="16">
        <v>10</v>
      </c>
      <c r="B56" s="17" t="s">
        <v>45</v>
      </c>
      <c r="C56" s="3">
        <v>251</v>
      </c>
      <c r="D56" s="26">
        <v>0</v>
      </c>
      <c r="E56" s="25" t="s">
        <v>19</v>
      </c>
      <c r="F56" s="25" t="s">
        <v>19</v>
      </c>
      <c r="G56" s="19">
        <v>270</v>
      </c>
      <c r="H56" s="19">
        <f>J56+L56+N56+P56+R56+T56+V56</f>
        <v>0</v>
      </c>
      <c r="I56" s="20">
        <v>270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7">
        <f t="shared" si="10"/>
        <v>270</v>
      </c>
      <c r="X56" s="28">
        <f t="shared" si="11"/>
        <v>0</v>
      </c>
    </row>
    <row r="57" spans="1:24" ht="30">
      <c r="A57" s="16">
        <v>11</v>
      </c>
      <c r="B57" s="17" t="s">
        <v>46</v>
      </c>
      <c r="C57" s="3">
        <v>352</v>
      </c>
      <c r="D57" s="26">
        <v>2</v>
      </c>
      <c r="E57" s="25" t="s">
        <v>19</v>
      </c>
      <c r="F57" s="25" t="s">
        <v>19</v>
      </c>
      <c r="G57" s="19">
        <v>378</v>
      </c>
      <c r="H57" s="19">
        <v>2</v>
      </c>
      <c r="I57" s="20">
        <v>378</v>
      </c>
      <c r="J57" s="20">
        <v>0</v>
      </c>
      <c r="K57" s="20">
        <v>0</v>
      </c>
      <c r="L57" s="20">
        <v>2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7">
        <f t="shared" si="10"/>
        <v>378</v>
      </c>
      <c r="X57" s="28">
        <f t="shared" si="11"/>
        <v>2</v>
      </c>
    </row>
    <row r="58" spans="1:24" ht="30">
      <c r="A58" s="16">
        <v>12</v>
      </c>
      <c r="B58" s="17" t="s">
        <v>30</v>
      </c>
      <c r="C58" s="3">
        <v>429</v>
      </c>
      <c r="D58" s="26">
        <v>0</v>
      </c>
      <c r="E58" s="25" t="s">
        <v>19</v>
      </c>
      <c r="F58" s="25" t="s">
        <v>19</v>
      </c>
      <c r="G58" s="19">
        <v>476</v>
      </c>
      <c r="H58" s="19">
        <f>J58+L58+N58+P58+R58+T58+V58</f>
        <v>0</v>
      </c>
      <c r="I58" s="20">
        <v>476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7">
        <f t="shared" si="10"/>
        <v>476</v>
      </c>
      <c r="X58" s="28">
        <f t="shared" si="11"/>
        <v>0</v>
      </c>
    </row>
    <row r="59" spans="1:24" ht="30">
      <c r="A59" s="16">
        <v>13</v>
      </c>
      <c r="B59" s="17" t="s">
        <v>47</v>
      </c>
      <c r="C59" s="3">
        <v>137</v>
      </c>
      <c r="D59" s="26">
        <v>0</v>
      </c>
      <c r="E59" s="25" t="s">
        <v>19</v>
      </c>
      <c r="F59" s="25" t="s">
        <v>19</v>
      </c>
      <c r="G59" s="19">
        <v>153</v>
      </c>
      <c r="H59" s="19">
        <v>0</v>
      </c>
      <c r="I59" s="20">
        <v>153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7">
        <f t="shared" si="10"/>
        <v>153</v>
      </c>
      <c r="X59" s="28">
        <f t="shared" si="11"/>
        <v>0</v>
      </c>
    </row>
    <row r="60" spans="1:24" ht="30">
      <c r="A60" s="16">
        <v>14</v>
      </c>
      <c r="B60" s="17" t="s">
        <v>48</v>
      </c>
      <c r="C60" s="3">
        <v>266</v>
      </c>
      <c r="D60" s="26">
        <v>2</v>
      </c>
      <c r="E60" s="25" t="s">
        <v>19</v>
      </c>
      <c r="F60" s="25" t="s">
        <v>19</v>
      </c>
      <c r="G60" s="19">
        <v>288</v>
      </c>
      <c r="H60" s="19">
        <v>2</v>
      </c>
      <c r="I60" s="20">
        <v>288</v>
      </c>
      <c r="J60" s="20">
        <v>0</v>
      </c>
      <c r="K60" s="20">
        <v>0</v>
      </c>
      <c r="L60" s="20">
        <v>2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7">
        <f t="shared" si="10"/>
        <v>288</v>
      </c>
      <c r="X60" s="28">
        <f t="shared" si="11"/>
        <v>2</v>
      </c>
    </row>
    <row r="61" spans="1:24" ht="30">
      <c r="A61" s="16">
        <v>15</v>
      </c>
      <c r="B61" s="17" t="s">
        <v>49</v>
      </c>
      <c r="C61" s="3">
        <v>267</v>
      </c>
      <c r="D61" s="26">
        <v>2</v>
      </c>
      <c r="E61" s="25" t="s">
        <v>19</v>
      </c>
      <c r="F61" s="25" t="s">
        <v>19</v>
      </c>
      <c r="G61" s="19">
        <v>303</v>
      </c>
      <c r="H61" s="19">
        <v>2</v>
      </c>
      <c r="I61" s="20">
        <v>303</v>
      </c>
      <c r="J61" s="20">
        <v>0</v>
      </c>
      <c r="K61" s="20">
        <v>0</v>
      </c>
      <c r="L61" s="20">
        <v>2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7">
        <f t="shared" si="10"/>
        <v>303</v>
      </c>
      <c r="X61" s="28">
        <f t="shared" si="11"/>
        <v>2</v>
      </c>
    </row>
    <row r="62" spans="1:24" ht="30">
      <c r="A62" s="16">
        <v>16</v>
      </c>
      <c r="B62" s="17" t="s">
        <v>50</v>
      </c>
      <c r="C62" s="3">
        <v>238</v>
      </c>
      <c r="D62" s="26">
        <v>5</v>
      </c>
      <c r="E62" s="25" t="s">
        <v>19</v>
      </c>
      <c r="F62" s="25" t="s">
        <v>19</v>
      </c>
      <c r="G62" s="19">
        <v>259</v>
      </c>
      <c r="H62" s="19">
        <v>6</v>
      </c>
      <c r="I62" s="20">
        <v>259</v>
      </c>
      <c r="J62" s="20">
        <v>0</v>
      </c>
      <c r="K62" s="20">
        <v>0</v>
      </c>
      <c r="L62" s="20">
        <v>6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7">
        <f t="shared" si="10"/>
        <v>259</v>
      </c>
      <c r="X62" s="28">
        <f t="shared" si="11"/>
        <v>6</v>
      </c>
    </row>
    <row r="63" spans="1:24" ht="30">
      <c r="A63" s="16">
        <v>17</v>
      </c>
      <c r="B63" s="17" t="s">
        <v>51</v>
      </c>
      <c r="C63" s="26">
        <v>431</v>
      </c>
      <c r="D63" s="26">
        <v>0</v>
      </c>
      <c r="E63" s="25" t="s">
        <v>19</v>
      </c>
      <c r="F63" s="25" t="s">
        <v>19</v>
      </c>
      <c r="G63" s="29">
        <v>455</v>
      </c>
      <c r="H63" s="29">
        <f>J63+L63+N63+P63+R63+T63+V63</f>
        <v>0</v>
      </c>
      <c r="I63" s="20">
        <v>455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7">
        <f t="shared" si="10"/>
        <v>455</v>
      </c>
      <c r="X63" s="30">
        <f t="shared" si="11"/>
        <v>0</v>
      </c>
    </row>
    <row r="64" spans="1:25" ht="28.5">
      <c r="A64" s="31">
        <v>4</v>
      </c>
      <c r="B64" s="32" t="s">
        <v>53</v>
      </c>
      <c r="C64" s="33">
        <f aca="true" t="shared" si="12" ref="C64:H64">SUM(C65,C68:C83)</f>
        <v>9746</v>
      </c>
      <c r="D64" s="33">
        <f t="shared" si="12"/>
        <v>851</v>
      </c>
      <c r="E64" s="33">
        <f t="shared" si="12"/>
        <v>44296</v>
      </c>
      <c r="F64" s="33">
        <f t="shared" si="12"/>
        <v>4185</v>
      </c>
      <c r="G64" s="33">
        <f t="shared" si="12"/>
        <v>18981</v>
      </c>
      <c r="H64" s="33">
        <f t="shared" si="12"/>
        <v>1763</v>
      </c>
      <c r="I64" s="34" t="s">
        <v>19</v>
      </c>
      <c r="J64" s="34" t="s">
        <v>19</v>
      </c>
      <c r="K64" s="34" t="s">
        <v>19</v>
      </c>
      <c r="L64" s="34" t="s">
        <v>19</v>
      </c>
      <c r="M64" s="34" t="s">
        <v>19</v>
      </c>
      <c r="N64" s="34" t="s">
        <v>19</v>
      </c>
      <c r="O64" s="34" t="s">
        <v>19</v>
      </c>
      <c r="P64" s="34" t="s">
        <v>19</v>
      </c>
      <c r="Q64" s="34" t="s">
        <v>19</v>
      </c>
      <c r="R64" s="34" t="s">
        <v>19</v>
      </c>
      <c r="S64" s="34" t="s">
        <v>19</v>
      </c>
      <c r="T64" s="34" t="s">
        <v>19</v>
      </c>
      <c r="U64" s="34" t="s">
        <v>19</v>
      </c>
      <c r="V64" s="34" t="s">
        <v>19</v>
      </c>
      <c r="W64" s="34" t="s">
        <v>19</v>
      </c>
      <c r="X64" s="34" t="s">
        <v>19</v>
      </c>
      <c r="Y64" s="35"/>
    </row>
    <row r="65" spans="1:25" ht="60">
      <c r="A65" s="36">
        <v>1</v>
      </c>
      <c r="B65" s="17" t="s">
        <v>20</v>
      </c>
      <c r="C65" s="28">
        <f aca="true" t="shared" si="13" ref="C65:H65">SUM(C66+C67)</f>
        <v>2405</v>
      </c>
      <c r="D65" s="28">
        <f t="shared" si="13"/>
        <v>175</v>
      </c>
      <c r="E65" s="28">
        <f t="shared" si="13"/>
        <v>13958</v>
      </c>
      <c r="F65" s="28">
        <f t="shared" si="13"/>
        <v>1269</v>
      </c>
      <c r="G65" s="28">
        <f t="shared" si="13"/>
        <v>5628</v>
      </c>
      <c r="H65" s="28">
        <f t="shared" si="13"/>
        <v>411</v>
      </c>
      <c r="I65" s="34" t="s">
        <v>19</v>
      </c>
      <c r="J65" s="34" t="s">
        <v>19</v>
      </c>
      <c r="K65" s="34" t="s">
        <v>19</v>
      </c>
      <c r="L65" s="34" t="s">
        <v>19</v>
      </c>
      <c r="M65" s="34" t="s">
        <v>19</v>
      </c>
      <c r="N65" s="34" t="s">
        <v>19</v>
      </c>
      <c r="O65" s="34" t="s">
        <v>19</v>
      </c>
      <c r="P65" s="34" t="s">
        <v>19</v>
      </c>
      <c r="Q65" s="34" t="s">
        <v>19</v>
      </c>
      <c r="R65" s="34" t="s">
        <v>19</v>
      </c>
      <c r="S65" s="34" t="s">
        <v>19</v>
      </c>
      <c r="T65" s="34" t="s">
        <v>19</v>
      </c>
      <c r="U65" s="34" t="s">
        <v>19</v>
      </c>
      <c r="V65" s="34" t="s">
        <v>19</v>
      </c>
      <c r="W65" s="34" t="s">
        <v>19</v>
      </c>
      <c r="X65" s="34" t="s">
        <v>19</v>
      </c>
      <c r="Y65" s="35"/>
    </row>
    <row r="66" spans="1:25" ht="15">
      <c r="A66" s="36"/>
      <c r="B66" s="17" t="s">
        <v>36</v>
      </c>
      <c r="C66" s="28">
        <v>2281</v>
      </c>
      <c r="D66" s="28">
        <v>172</v>
      </c>
      <c r="E66" s="28">
        <v>13537</v>
      </c>
      <c r="F66" s="28">
        <v>1243</v>
      </c>
      <c r="G66" s="28">
        <v>5338</v>
      </c>
      <c r="H66" s="28">
        <v>396</v>
      </c>
      <c r="I66" s="34" t="s">
        <v>19</v>
      </c>
      <c r="J66" s="34" t="s">
        <v>19</v>
      </c>
      <c r="K66" s="34" t="s">
        <v>19</v>
      </c>
      <c r="L66" s="34" t="s">
        <v>19</v>
      </c>
      <c r="M66" s="34" t="s">
        <v>19</v>
      </c>
      <c r="N66" s="34" t="s">
        <v>19</v>
      </c>
      <c r="O66" s="34" t="s">
        <v>19</v>
      </c>
      <c r="P66" s="34" t="s">
        <v>19</v>
      </c>
      <c r="Q66" s="34" t="s">
        <v>19</v>
      </c>
      <c r="R66" s="34" t="s">
        <v>19</v>
      </c>
      <c r="S66" s="34" t="s">
        <v>19</v>
      </c>
      <c r="T66" s="34" t="s">
        <v>19</v>
      </c>
      <c r="U66" s="34" t="s">
        <v>19</v>
      </c>
      <c r="V66" s="34" t="s">
        <v>19</v>
      </c>
      <c r="W66" s="34" t="s">
        <v>19</v>
      </c>
      <c r="X66" s="34" t="s">
        <v>19</v>
      </c>
      <c r="Y66" s="35"/>
    </row>
    <row r="67" spans="1:25" ht="15">
      <c r="A67" s="36"/>
      <c r="B67" s="17" t="s">
        <v>37</v>
      </c>
      <c r="C67" s="28">
        <v>124</v>
      </c>
      <c r="D67" s="28">
        <v>3</v>
      </c>
      <c r="E67" s="28">
        <v>421</v>
      </c>
      <c r="F67" s="28">
        <v>26</v>
      </c>
      <c r="G67" s="28">
        <v>290</v>
      </c>
      <c r="H67" s="28">
        <v>15</v>
      </c>
      <c r="I67" s="34" t="s">
        <v>19</v>
      </c>
      <c r="J67" s="34" t="s">
        <v>19</v>
      </c>
      <c r="K67" s="34" t="s">
        <v>19</v>
      </c>
      <c r="L67" s="34" t="s">
        <v>19</v>
      </c>
      <c r="M67" s="34" t="s">
        <v>19</v>
      </c>
      <c r="N67" s="34" t="s">
        <v>19</v>
      </c>
      <c r="O67" s="34" t="s">
        <v>19</v>
      </c>
      <c r="P67" s="34" t="s">
        <v>19</v>
      </c>
      <c r="Q67" s="34" t="s">
        <v>19</v>
      </c>
      <c r="R67" s="34" t="s">
        <v>19</v>
      </c>
      <c r="S67" s="34" t="s">
        <v>19</v>
      </c>
      <c r="T67" s="34" t="s">
        <v>19</v>
      </c>
      <c r="U67" s="34" t="s">
        <v>19</v>
      </c>
      <c r="V67" s="34" t="s">
        <v>19</v>
      </c>
      <c r="W67" s="34" t="s">
        <v>19</v>
      </c>
      <c r="X67" s="34" t="s">
        <v>19</v>
      </c>
      <c r="Y67" s="35"/>
    </row>
    <row r="68" spans="1:25" ht="30">
      <c r="A68" s="36">
        <v>2</v>
      </c>
      <c r="B68" s="17" t="s">
        <v>38</v>
      </c>
      <c r="C68" s="28">
        <v>504</v>
      </c>
      <c r="D68" s="28">
        <v>10</v>
      </c>
      <c r="E68" s="28">
        <v>1551</v>
      </c>
      <c r="F68" s="28">
        <v>21</v>
      </c>
      <c r="G68" s="28">
        <v>837</v>
      </c>
      <c r="H68" s="28">
        <v>21</v>
      </c>
      <c r="I68" s="34" t="s">
        <v>19</v>
      </c>
      <c r="J68" s="34" t="s">
        <v>19</v>
      </c>
      <c r="K68" s="34" t="s">
        <v>19</v>
      </c>
      <c r="L68" s="34" t="s">
        <v>19</v>
      </c>
      <c r="M68" s="34" t="s">
        <v>19</v>
      </c>
      <c r="N68" s="34" t="s">
        <v>19</v>
      </c>
      <c r="O68" s="34" t="s">
        <v>19</v>
      </c>
      <c r="P68" s="34" t="s">
        <v>19</v>
      </c>
      <c r="Q68" s="34" t="s">
        <v>19</v>
      </c>
      <c r="R68" s="34" t="s">
        <v>19</v>
      </c>
      <c r="S68" s="34" t="s">
        <v>19</v>
      </c>
      <c r="T68" s="34" t="s">
        <v>19</v>
      </c>
      <c r="U68" s="34" t="s">
        <v>19</v>
      </c>
      <c r="V68" s="34" t="s">
        <v>19</v>
      </c>
      <c r="W68" s="34" t="s">
        <v>19</v>
      </c>
      <c r="X68" s="34" t="s">
        <v>19</v>
      </c>
      <c r="Y68" s="35"/>
    </row>
    <row r="69" spans="1:25" ht="30">
      <c r="A69" s="36">
        <v>3</v>
      </c>
      <c r="B69" s="17" t="s">
        <v>23</v>
      </c>
      <c r="C69" s="28">
        <v>149</v>
      </c>
      <c r="D69" s="28">
        <v>9</v>
      </c>
      <c r="E69" s="28">
        <v>487</v>
      </c>
      <c r="F69" s="28">
        <v>23</v>
      </c>
      <c r="G69" s="28">
        <v>345</v>
      </c>
      <c r="H69" s="28">
        <v>19</v>
      </c>
      <c r="I69" s="34" t="s">
        <v>19</v>
      </c>
      <c r="J69" s="34" t="s">
        <v>19</v>
      </c>
      <c r="K69" s="34" t="s">
        <v>19</v>
      </c>
      <c r="L69" s="34" t="s">
        <v>19</v>
      </c>
      <c r="M69" s="34" t="s">
        <v>19</v>
      </c>
      <c r="N69" s="34" t="s">
        <v>19</v>
      </c>
      <c r="O69" s="34" t="s">
        <v>19</v>
      </c>
      <c r="P69" s="34" t="s">
        <v>19</v>
      </c>
      <c r="Q69" s="34" t="s">
        <v>19</v>
      </c>
      <c r="R69" s="34" t="s">
        <v>19</v>
      </c>
      <c r="S69" s="34" t="s">
        <v>19</v>
      </c>
      <c r="T69" s="34" t="s">
        <v>19</v>
      </c>
      <c r="U69" s="34" t="s">
        <v>19</v>
      </c>
      <c r="V69" s="34" t="s">
        <v>19</v>
      </c>
      <c r="W69" s="34" t="s">
        <v>19</v>
      </c>
      <c r="X69" s="34" t="s">
        <v>19</v>
      </c>
      <c r="Y69" s="35"/>
    </row>
    <row r="70" spans="1:25" ht="30">
      <c r="A70" s="36">
        <v>4</v>
      </c>
      <c r="B70" s="17" t="s">
        <v>39</v>
      </c>
      <c r="C70" s="28">
        <v>336</v>
      </c>
      <c r="D70" s="28">
        <v>36</v>
      </c>
      <c r="E70" s="28">
        <v>1058</v>
      </c>
      <c r="F70" s="28">
        <v>150</v>
      </c>
      <c r="G70" s="28">
        <v>560</v>
      </c>
      <c r="H70" s="28">
        <v>56</v>
      </c>
      <c r="I70" s="34" t="s">
        <v>19</v>
      </c>
      <c r="J70" s="34" t="s">
        <v>19</v>
      </c>
      <c r="K70" s="34" t="s">
        <v>19</v>
      </c>
      <c r="L70" s="34" t="s">
        <v>19</v>
      </c>
      <c r="M70" s="34" t="s">
        <v>19</v>
      </c>
      <c r="N70" s="34" t="s">
        <v>19</v>
      </c>
      <c r="O70" s="34" t="s">
        <v>19</v>
      </c>
      <c r="P70" s="34" t="s">
        <v>19</v>
      </c>
      <c r="Q70" s="34" t="s">
        <v>19</v>
      </c>
      <c r="R70" s="34" t="s">
        <v>19</v>
      </c>
      <c r="S70" s="34" t="s">
        <v>19</v>
      </c>
      <c r="T70" s="34" t="s">
        <v>19</v>
      </c>
      <c r="U70" s="34" t="s">
        <v>19</v>
      </c>
      <c r="V70" s="34" t="s">
        <v>19</v>
      </c>
      <c r="W70" s="34" t="s">
        <v>19</v>
      </c>
      <c r="X70" s="34" t="s">
        <v>19</v>
      </c>
      <c r="Y70" s="35"/>
    </row>
    <row r="71" spans="1:25" ht="30">
      <c r="A71" s="36">
        <v>5</v>
      </c>
      <c r="B71" s="17" t="s">
        <v>40</v>
      </c>
      <c r="C71" s="28">
        <v>915</v>
      </c>
      <c r="D71" s="28">
        <v>73</v>
      </c>
      <c r="E71" s="28">
        <v>3286</v>
      </c>
      <c r="F71" s="28">
        <v>297</v>
      </c>
      <c r="G71" s="28">
        <v>1365</v>
      </c>
      <c r="H71" s="28">
        <v>123</v>
      </c>
      <c r="I71" s="34" t="s">
        <v>19</v>
      </c>
      <c r="J71" s="34" t="s">
        <v>19</v>
      </c>
      <c r="K71" s="34" t="s">
        <v>19</v>
      </c>
      <c r="L71" s="34" t="s">
        <v>19</v>
      </c>
      <c r="M71" s="34" t="s">
        <v>19</v>
      </c>
      <c r="N71" s="34" t="s">
        <v>19</v>
      </c>
      <c r="O71" s="34" t="s">
        <v>19</v>
      </c>
      <c r="P71" s="34" t="s">
        <v>19</v>
      </c>
      <c r="Q71" s="34" t="s">
        <v>19</v>
      </c>
      <c r="R71" s="34" t="s">
        <v>19</v>
      </c>
      <c r="S71" s="34" t="s">
        <v>19</v>
      </c>
      <c r="T71" s="34" t="s">
        <v>19</v>
      </c>
      <c r="U71" s="34" t="s">
        <v>19</v>
      </c>
      <c r="V71" s="34" t="s">
        <v>19</v>
      </c>
      <c r="W71" s="34" t="s">
        <v>19</v>
      </c>
      <c r="X71" s="34" t="s">
        <v>19</v>
      </c>
      <c r="Y71" s="35"/>
    </row>
    <row r="72" spans="1:25" ht="45">
      <c r="A72" s="36">
        <v>6</v>
      </c>
      <c r="B72" s="17" t="s">
        <v>41</v>
      </c>
      <c r="C72" s="28">
        <v>863</v>
      </c>
      <c r="D72" s="28">
        <v>19</v>
      </c>
      <c r="E72" s="28">
        <v>3456</v>
      </c>
      <c r="F72" s="28">
        <v>362</v>
      </c>
      <c r="G72" s="28">
        <v>1125</v>
      </c>
      <c r="H72" s="28">
        <v>24</v>
      </c>
      <c r="I72" s="34" t="s">
        <v>19</v>
      </c>
      <c r="J72" s="34" t="s">
        <v>19</v>
      </c>
      <c r="K72" s="34" t="s">
        <v>19</v>
      </c>
      <c r="L72" s="34" t="s">
        <v>19</v>
      </c>
      <c r="M72" s="34" t="s">
        <v>19</v>
      </c>
      <c r="N72" s="34" t="s">
        <v>19</v>
      </c>
      <c r="O72" s="34" t="s">
        <v>19</v>
      </c>
      <c r="P72" s="34" t="s">
        <v>19</v>
      </c>
      <c r="Q72" s="34" t="s">
        <v>19</v>
      </c>
      <c r="R72" s="34" t="s">
        <v>19</v>
      </c>
      <c r="S72" s="34" t="s">
        <v>19</v>
      </c>
      <c r="T72" s="34" t="s">
        <v>19</v>
      </c>
      <c r="U72" s="34" t="s">
        <v>19</v>
      </c>
      <c r="V72" s="34" t="s">
        <v>19</v>
      </c>
      <c r="W72" s="34" t="s">
        <v>19</v>
      </c>
      <c r="X72" s="34" t="s">
        <v>19</v>
      </c>
      <c r="Y72" s="35"/>
    </row>
    <row r="73" spans="1:25" ht="30">
      <c r="A73" s="36">
        <v>7</v>
      </c>
      <c r="B73" s="17" t="s">
        <v>42</v>
      </c>
      <c r="C73" s="28">
        <v>431</v>
      </c>
      <c r="D73" s="28">
        <v>15</v>
      </c>
      <c r="E73" s="28">
        <v>1398</v>
      </c>
      <c r="F73" s="28">
        <v>98</v>
      </c>
      <c r="G73" s="28">
        <v>903</v>
      </c>
      <c r="H73" s="28">
        <v>98</v>
      </c>
      <c r="I73" s="34" t="s">
        <v>19</v>
      </c>
      <c r="J73" s="34" t="s">
        <v>19</v>
      </c>
      <c r="K73" s="34" t="s">
        <v>19</v>
      </c>
      <c r="L73" s="34" t="s">
        <v>19</v>
      </c>
      <c r="M73" s="34" t="s">
        <v>19</v>
      </c>
      <c r="N73" s="34" t="s">
        <v>19</v>
      </c>
      <c r="O73" s="34" t="s">
        <v>19</v>
      </c>
      <c r="P73" s="34" t="s">
        <v>19</v>
      </c>
      <c r="Q73" s="34" t="s">
        <v>19</v>
      </c>
      <c r="R73" s="34" t="s">
        <v>19</v>
      </c>
      <c r="S73" s="34" t="s">
        <v>19</v>
      </c>
      <c r="T73" s="34" t="s">
        <v>19</v>
      </c>
      <c r="U73" s="34" t="s">
        <v>19</v>
      </c>
      <c r="V73" s="34" t="s">
        <v>19</v>
      </c>
      <c r="W73" s="34" t="s">
        <v>19</v>
      </c>
      <c r="X73" s="34" t="s">
        <v>19</v>
      </c>
      <c r="Y73" s="35"/>
    </row>
    <row r="74" spans="1:25" ht="30">
      <c r="A74" s="36">
        <v>8</v>
      </c>
      <c r="B74" s="17" t="s">
        <v>43</v>
      </c>
      <c r="C74" s="28">
        <v>245</v>
      </c>
      <c r="D74" s="28">
        <v>89</v>
      </c>
      <c r="E74" s="28">
        <v>1578</v>
      </c>
      <c r="F74" s="28">
        <v>354</v>
      </c>
      <c r="G74" s="28">
        <v>358</v>
      </c>
      <c r="H74" s="28">
        <v>104</v>
      </c>
      <c r="I74" s="34" t="s">
        <v>19</v>
      </c>
      <c r="J74" s="34" t="s">
        <v>19</v>
      </c>
      <c r="K74" s="34" t="s">
        <v>19</v>
      </c>
      <c r="L74" s="34" t="s">
        <v>19</v>
      </c>
      <c r="M74" s="34" t="s">
        <v>19</v>
      </c>
      <c r="N74" s="34" t="s">
        <v>19</v>
      </c>
      <c r="O74" s="34" t="s">
        <v>19</v>
      </c>
      <c r="P74" s="34" t="s">
        <v>19</v>
      </c>
      <c r="Q74" s="34" t="s">
        <v>19</v>
      </c>
      <c r="R74" s="34" t="s">
        <v>19</v>
      </c>
      <c r="S74" s="34" t="s">
        <v>19</v>
      </c>
      <c r="T74" s="34" t="s">
        <v>19</v>
      </c>
      <c r="U74" s="34" t="s">
        <v>19</v>
      </c>
      <c r="V74" s="34" t="s">
        <v>19</v>
      </c>
      <c r="W74" s="34" t="s">
        <v>19</v>
      </c>
      <c r="X74" s="34" t="s">
        <v>19</v>
      </c>
      <c r="Y74" s="35"/>
    </row>
    <row r="75" spans="1:25" ht="39" customHeight="1">
      <c r="A75" s="36">
        <v>9</v>
      </c>
      <c r="B75" s="17" t="s">
        <v>44</v>
      </c>
      <c r="C75" s="28">
        <v>417</v>
      </c>
      <c r="D75" s="28">
        <v>64</v>
      </c>
      <c r="E75" s="28">
        <v>1136</v>
      </c>
      <c r="F75" s="28">
        <v>151</v>
      </c>
      <c r="G75" s="28">
        <v>627</v>
      </c>
      <c r="H75" s="28">
        <v>105</v>
      </c>
      <c r="I75" s="34" t="s">
        <v>19</v>
      </c>
      <c r="J75" s="34" t="s">
        <v>19</v>
      </c>
      <c r="K75" s="34" t="s">
        <v>19</v>
      </c>
      <c r="L75" s="34" t="s">
        <v>19</v>
      </c>
      <c r="M75" s="34" t="s">
        <v>19</v>
      </c>
      <c r="N75" s="34" t="s">
        <v>19</v>
      </c>
      <c r="O75" s="34" t="s">
        <v>19</v>
      </c>
      <c r="P75" s="34" t="s">
        <v>19</v>
      </c>
      <c r="Q75" s="34" t="s">
        <v>19</v>
      </c>
      <c r="R75" s="34" t="s">
        <v>19</v>
      </c>
      <c r="S75" s="34" t="s">
        <v>19</v>
      </c>
      <c r="T75" s="34" t="s">
        <v>19</v>
      </c>
      <c r="U75" s="34" t="s">
        <v>19</v>
      </c>
      <c r="V75" s="34" t="s">
        <v>19</v>
      </c>
      <c r="W75" s="34" t="s">
        <v>19</v>
      </c>
      <c r="X75" s="34" t="s">
        <v>19</v>
      </c>
      <c r="Y75" s="35"/>
    </row>
    <row r="76" spans="1:25" ht="30">
      <c r="A76" s="36">
        <v>10</v>
      </c>
      <c r="B76" s="17" t="s">
        <v>45</v>
      </c>
      <c r="C76" s="28">
        <v>449</v>
      </c>
      <c r="D76" s="28">
        <v>4</v>
      </c>
      <c r="E76" s="28">
        <v>1228</v>
      </c>
      <c r="F76" s="28">
        <v>11</v>
      </c>
      <c r="G76" s="260">
        <v>765</v>
      </c>
      <c r="H76" s="28">
        <v>11</v>
      </c>
      <c r="I76" s="34" t="s">
        <v>19</v>
      </c>
      <c r="J76" s="34" t="s">
        <v>19</v>
      </c>
      <c r="K76" s="34" t="s">
        <v>19</v>
      </c>
      <c r="L76" s="34" t="s">
        <v>19</v>
      </c>
      <c r="M76" s="34" t="s">
        <v>19</v>
      </c>
      <c r="N76" s="34" t="s">
        <v>19</v>
      </c>
      <c r="O76" s="34" t="s">
        <v>19</v>
      </c>
      <c r="P76" s="34" t="s">
        <v>19</v>
      </c>
      <c r="Q76" s="34" t="s">
        <v>19</v>
      </c>
      <c r="R76" s="34" t="s">
        <v>19</v>
      </c>
      <c r="S76" s="34" t="s">
        <v>19</v>
      </c>
      <c r="T76" s="34" t="s">
        <v>19</v>
      </c>
      <c r="U76" s="34" t="s">
        <v>19</v>
      </c>
      <c r="V76" s="34" t="s">
        <v>19</v>
      </c>
      <c r="W76" s="34" t="s">
        <v>19</v>
      </c>
      <c r="X76" s="34" t="s">
        <v>19</v>
      </c>
      <c r="Y76" s="35"/>
    </row>
    <row r="77" spans="1:25" ht="30">
      <c r="A77" s="36">
        <v>11</v>
      </c>
      <c r="B77" s="17" t="s">
        <v>46</v>
      </c>
      <c r="C77" s="28">
        <v>515</v>
      </c>
      <c r="D77" s="28">
        <v>113</v>
      </c>
      <c r="E77" s="28">
        <v>2625</v>
      </c>
      <c r="F77" s="28">
        <v>722</v>
      </c>
      <c r="G77" s="28">
        <v>1248</v>
      </c>
      <c r="H77" s="28">
        <v>318</v>
      </c>
      <c r="I77" s="34" t="s">
        <v>19</v>
      </c>
      <c r="J77" s="34" t="s">
        <v>19</v>
      </c>
      <c r="K77" s="34" t="s">
        <v>19</v>
      </c>
      <c r="L77" s="34" t="s">
        <v>19</v>
      </c>
      <c r="M77" s="34" t="s">
        <v>19</v>
      </c>
      <c r="N77" s="34" t="s">
        <v>19</v>
      </c>
      <c r="O77" s="34" t="s">
        <v>19</v>
      </c>
      <c r="P77" s="34" t="s">
        <v>19</v>
      </c>
      <c r="Q77" s="34" t="s">
        <v>19</v>
      </c>
      <c r="R77" s="34" t="s">
        <v>19</v>
      </c>
      <c r="S77" s="34" t="s">
        <v>19</v>
      </c>
      <c r="T77" s="34" t="s">
        <v>19</v>
      </c>
      <c r="U77" s="34" t="s">
        <v>19</v>
      </c>
      <c r="V77" s="34" t="s">
        <v>19</v>
      </c>
      <c r="W77" s="34" t="s">
        <v>19</v>
      </c>
      <c r="X77" s="34" t="s">
        <v>19</v>
      </c>
      <c r="Y77" s="35"/>
    </row>
    <row r="78" spans="1:25" ht="30">
      <c r="A78" s="36">
        <v>12</v>
      </c>
      <c r="B78" s="17" t="s">
        <v>30</v>
      </c>
      <c r="C78" s="28">
        <v>635</v>
      </c>
      <c r="D78" s="28">
        <v>134</v>
      </c>
      <c r="E78" s="28">
        <v>1763</v>
      </c>
      <c r="F78" s="28">
        <v>391</v>
      </c>
      <c r="G78" s="28">
        <v>974</v>
      </c>
      <c r="H78" s="28">
        <v>244</v>
      </c>
      <c r="I78" s="34" t="s">
        <v>19</v>
      </c>
      <c r="J78" s="34" t="s">
        <v>19</v>
      </c>
      <c r="K78" s="34" t="s">
        <v>19</v>
      </c>
      <c r="L78" s="34" t="s">
        <v>19</v>
      </c>
      <c r="M78" s="34" t="s">
        <v>19</v>
      </c>
      <c r="N78" s="34" t="s">
        <v>19</v>
      </c>
      <c r="O78" s="34" t="s">
        <v>19</v>
      </c>
      <c r="P78" s="34" t="s">
        <v>19</v>
      </c>
      <c r="Q78" s="34" t="s">
        <v>19</v>
      </c>
      <c r="R78" s="34" t="s">
        <v>19</v>
      </c>
      <c r="S78" s="34" t="s">
        <v>19</v>
      </c>
      <c r="T78" s="34" t="s">
        <v>19</v>
      </c>
      <c r="U78" s="34" t="s">
        <v>19</v>
      </c>
      <c r="V78" s="34" t="s">
        <v>19</v>
      </c>
      <c r="W78" s="34" t="s">
        <v>19</v>
      </c>
      <c r="X78" s="34" t="s">
        <v>19</v>
      </c>
      <c r="Y78" s="35"/>
    </row>
    <row r="79" spans="1:25" ht="30">
      <c r="A79" s="36">
        <v>13</v>
      </c>
      <c r="B79" s="17" t="s">
        <v>47</v>
      </c>
      <c r="C79" s="28">
        <v>268</v>
      </c>
      <c r="D79" s="28">
        <v>1</v>
      </c>
      <c r="E79" s="28">
        <v>2098</v>
      </c>
      <c r="F79" s="28">
        <v>18</v>
      </c>
      <c r="G79" s="28">
        <v>734</v>
      </c>
      <c r="H79" s="28">
        <v>5</v>
      </c>
      <c r="I79" s="34" t="s">
        <v>19</v>
      </c>
      <c r="J79" s="34" t="s">
        <v>19</v>
      </c>
      <c r="K79" s="34" t="s">
        <v>19</v>
      </c>
      <c r="L79" s="34" t="s">
        <v>19</v>
      </c>
      <c r="M79" s="34" t="s">
        <v>19</v>
      </c>
      <c r="N79" s="34" t="s">
        <v>19</v>
      </c>
      <c r="O79" s="34" t="s">
        <v>19</v>
      </c>
      <c r="P79" s="34" t="s">
        <v>19</v>
      </c>
      <c r="Q79" s="34" t="s">
        <v>19</v>
      </c>
      <c r="R79" s="34" t="s">
        <v>19</v>
      </c>
      <c r="S79" s="34" t="s">
        <v>19</v>
      </c>
      <c r="T79" s="34" t="s">
        <v>19</v>
      </c>
      <c r="U79" s="34" t="s">
        <v>19</v>
      </c>
      <c r="V79" s="34" t="s">
        <v>19</v>
      </c>
      <c r="W79" s="34" t="s">
        <v>19</v>
      </c>
      <c r="X79" s="34" t="s">
        <v>19</v>
      </c>
      <c r="Y79" s="35"/>
    </row>
    <row r="80" spans="1:25" ht="30">
      <c r="A80" s="36">
        <v>14</v>
      </c>
      <c r="B80" s="17" t="s">
        <v>48</v>
      </c>
      <c r="C80" s="28">
        <v>709</v>
      </c>
      <c r="D80" s="28">
        <v>23</v>
      </c>
      <c r="E80" s="28">
        <v>2430</v>
      </c>
      <c r="F80" s="28">
        <v>90</v>
      </c>
      <c r="G80" s="28">
        <v>1040</v>
      </c>
      <c r="H80" s="28">
        <v>27</v>
      </c>
      <c r="I80" s="34" t="s">
        <v>19</v>
      </c>
      <c r="J80" s="34" t="s">
        <v>19</v>
      </c>
      <c r="K80" s="34" t="s">
        <v>19</v>
      </c>
      <c r="L80" s="34" t="s">
        <v>19</v>
      </c>
      <c r="M80" s="34" t="s">
        <v>19</v>
      </c>
      <c r="N80" s="34" t="s">
        <v>19</v>
      </c>
      <c r="O80" s="34" t="s">
        <v>19</v>
      </c>
      <c r="P80" s="34" t="s">
        <v>19</v>
      </c>
      <c r="Q80" s="34" t="s">
        <v>19</v>
      </c>
      <c r="R80" s="34" t="s">
        <v>19</v>
      </c>
      <c r="S80" s="34" t="s">
        <v>19</v>
      </c>
      <c r="T80" s="34" t="s">
        <v>19</v>
      </c>
      <c r="U80" s="34" t="s">
        <v>19</v>
      </c>
      <c r="V80" s="34" t="s">
        <v>19</v>
      </c>
      <c r="W80" s="34" t="s">
        <v>19</v>
      </c>
      <c r="X80" s="34" t="s">
        <v>19</v>
      </c>
      <c r="Y80" s="35"/>
    </row>
    <row r="81" spans="1:25" ht="30">
      <c r="A81" s="36">
        <v>15</v>
      </c>
      <c r="B81" s="17" t="s">
        <v>49</v>
      </c>
      <c r="C81" s="28">
        <v>243</v>
      </c>
      <c r="D81" s="28">
        <v>6</v>
      </c>
      <c r="E81" s="28">
        <v>3439</v>
      </c>
      <c r="F81" s="28">
        <v>31</v>
      </c>
      <c r="G81" s="28">
        <v>875</v>
      </c>
      <c r="H81" s="28">
        <v>31</v>
      </c>
      <c r="I81" s="34" t="s">
        <v>19</v>
      </c>
      <c r="J81" s="34" t="s">
        <v>19</v>
      </c>
      <c r="K81" s="34" t="s">
        <v>19</v>
      </c>
      <c r="L81" s="34" t="s">
        <v>19</v>
      </c>
      <c r="M81" s="34" t="s">
        <v>19</v>
      </c>
      <c r="N81" s="34" t="s">
        <v>19</v>
      </c>
      <c r="O81" s="34" t="s">
        <v>19</v>
      </c>
      <c r="P81" s="34" t="s">
        <v>19</v>
      </c>
      <c r="Q81" s="34" t="s">
        <v>19</v>
      </c>
      <c r="R81" s="34" t="s">
        <v>19</v>
      </c>
      <c r="S81" s="34" t="s">
        <v>19</v>
      </c>
      <c r="T81" s="34" t="s">
        <v>19</v>
      </c>
      <c r="U81" s="34" t="s">
        <v>19</v>
      </c>
      <c r="V81" s="34" t="s">
        <v>19</v>
      </c>
      <c r="W81" s="34" t="s">
        <v>19</v>
      </c>
      <c r="X81" s="34" t="s">
        <v>19</v>
      </c>
      <c r="Y81" s="35"/>
    </row>
    <row r="82" spans="1:25" ht="30">
      <c r="A82" s="36">
        <v>16</v>
      </c>
      <c r="B82" s="17" t="s">
        <v>50</v>
      </c>
      <c r="C82" s="28">
        <v>406</v>
      </c>
      <c r="D82" s="28">
        <v>47</v>
      </c>
      <c r="E82" s="28">
        <v>1415</v>
      </c>
      <c r="F82" s="28">
        <v>51</v>
      </c>
      <c r="G82" s="28">
        <v>966</v>
      </c>
      <c r="H82" s="28">
        <v>66</v>
      </c>
      <c r="I82" s="34" t="s">
        <v>19</v>
      </c>
      <c r="J82" s="34" t="s">
        <v>19</v>
      </c>
      <c r="K82" s="34" t="s">
        <v>19</v>
      </c>
      <c r="L82" s="34" t="s">
        <v>19</v>
      </c>
      <c r="M82" s="34" t="s">
        <v>19</v>
      </c>
      <c r="N82" s="34" t="s">
        <v>19</v>
      </c>
      <c r="O82" s="34" t="s">
        <v>19</v>
      </c>
      <c r="P82" s="34" t="s">
        <v>19</v>
      </c>
      <c r="Q82" s="34" t="s">
        <v>19</v>
      </c>
      <c r="R82" s="34" t="s">
        <v>19</v>
      </c>
      <c r="S82" s="34" t="s">
        <v>19</v>
      </c>
      <c r="T82" s="34" t="s">
        <v>19</v>
      </c>
      <c r="U82" s="34" t="s">
        <v>19</v>
      </c>
      <c r="V82" s="34" t="s">
        <v>19</v>
      </c>
      <c r="W82" s="34" t="s">
        <v>19</v>
      </c>
      <c r="X82" s="34" t="s">
        <v>19</v>
      </c>
      <c r="Y82" s="35"/>
    </row>
    <row r="83" spans="1:25" ht="30">
      <c r="A83" s="37">
        <v>17</v>
      </c>
      <c r="B83" s="38" t="s">
        <v>51</v>
      </c>
      <c r="C83" s="39">
        <v>256</v>
      </c>
      <c r="D83" s="39">
        <v>33</v>
      </c>
      <c r="E83" s="39">
        <v>1390</v>
      </c>
      <c r="F83" s="39">
        <v>146</v>
      </c>
      <c r="G83" s="39">
        <v>631</v>
      </c>
      <c r="H83" s="39">
        <v>100</v>
      </c>
      <c r="I83" s="40" t="s">
        <v>19</v>
      </c>
      <c r="J83" s="40" t="s">
        <v>19</v>
      </c>
      <c r="K83" s="40" t="s">
        <v>19</v>
      </c>
      <c r="L83" s="40" t="s">
        <v>19</v>
      </c>
      <c r="M83" s="40" t="s">
        <v>19</v>
      </c>
      <c r="N83" s="40" t="s">
        <v>19</v>
      </c>
      <c r="O83" s="40" t="s">
        <v>19</v>
      </c>
      <c r="P83" s="40" t="s">
        <v>19</v>
      </c>
      <c r="Q83" s="40" t="s">
        <v>19</v>
      </c>
      <c r="R83" s="40" t="s">
        <v>19</v>
      </c>
      <c r="S83" s="40" t="s">
        <v>19</v>
      </c>
      <c r="T83" s="40" t="s">
        <v>19</v>
      </c>
      <c r="U83" s="40" t="s">
        <v>19</v>
      </c>
      <c r="V83" s="40" t="s">
        <v>19</v>
      </c>
      <c r="W83" s="40" t="s">
        <v>19</v>
      </c>
      <c r="X83" s="40" t="s">
        <v>19</v>
      </c>
      <c r="Y83" s="35"/>
    </row>
    <row r="84" spans="1:25" ht="15" customHeight="1">
      <c r="A84" s="41"/>
      <c r="B84" s="201" t="s">
        <v>54</v>
      </c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35"/>
    </row>
    <row r="85" spans="1:25" ht="22.5" customHeight="1">
      <c r="A85" s="42"/>
      <c r="B85" s="34" t="s">
        <v>55</v>
      </c>
      <c r="C85" s="43">
        <f aca="true" t="shared" si="14" ref="C85:X85">C8</f>
        <v>563</v>
      </c>
      <c r="D85" s="43">
        <f t="shared" si="14"/>
        <v>0</v>
      </c>
      <c r="E85" s="43" t="str">
        <f t="shared" si="14"/>
        <v>Х</v>
      </c>
      <c r="F85" s="43" t="str">
        <f t="shared" si="14"/>
        <v>Х</v>
      </c>
      <c r="G85" s="43">
        <f t="shared" si="14"/>
        <v>783</v>
      </c>
      <c r="H85" s="43">
        <f t="shared" si="14"/>
        <v>0</v>
      </c>
      <c r="I85" s="43">
        <f t="shared" si="14"/>
        <v>761</v>
      </c>
      <c r="J85" s="43">
        <f t="shared" si="14"/>
        <v>0</v>
      </c>
      <c r="K85" s="43">
        <f t="shared" si="14"/>
        <v>0</v>
      </c>
      <c r="L85" s="43">
        <f t="shared" si="14"/>
        <v>0</v>
      </c>
      <c r="M85" s="43">
        <f t="shared" si="14"/>
        <v>0</v>
      </c>
      <c r="N85" s="43">
        <f t="shared" si="14"/>
        <v>0</v>
      </c>
      <c r="O85" s="43">
        <f t="shared" si="14"/>
        <v>0</v>
      </c>
      <c r="P85" s="43">
        <f t="shared" si="14"/>
        <v>0</v>
      </c>
      <c r="Q85" s="43">
        <f t="shared" si="14"/>
        <v>0</v>
      </c>
      <c r="R85" s="43">
        <f t="shared" si="14"/>
        <v>0</v>
      </c>
      <c r="S85" s="43">
        <f t="shared" si="14"/>
        <v>22</v>
      </c>
      <c r="T85" s="43">
        <f t="shared" si="14"/>
        <v>0</v>
      </c>
      <c r="U85" s="43">
        <f t="shared" si="14"/>
        <v>0</v>
      </c>
      <c r="V85" s="43">
        <f t="shared" si="14"/>
        <v>0</v>
      </c>
      <c r="W85" s="43">
        <f t="shared" si="14"/>
        <v>783</v>
      </c>
      <c r="X85" s="43">
        <f t="shared" si="14"/>
        <v>0</v>
      </c>
      <c r="Y85" s="35"/>
    </row>
    <row r="86" spans="1:25" ht="30">
      <c r="A86" s="42"/>
      <c r="B86" s="34" t="s">
        <v>35</v>
      </c>
      <c r="C86" s="43">
        <f aca="true" t="shared" si="15" ref="C86:X86">C24</f>
        <v>1163</v>
      </c>
      <c r="D86" s="43">
        <f t="shared" si="15"/>
        <v>901</v>
      </c>
      <c r="E86" s="43" t="str">
        <f t="shared" si="15"/>
        <v>Х</v>
      </c>
      <c r="F86" s="43" t="str">
        <f t="shared" si="15"/>
        <v>Х</v>
      </c>
      <c r="G86" s="43">
        <f t="shared" si="15"/>
        <v>1366</v>
      </c>
      <c r="H86" s="43">
        <f t="shared" si="15"/>
        <v>988</v>
      </c>
      <c r="I86" s="43">
        <f t="shared" si="15"/>
        <v>463</v>
      </c>
      <c r="J86" s="43">
        <f t="shared" si="15"/>
        <v>0</v>
      </c>
      <c r="K86" s="43">
        <f t="shared" si="15"/>
        <v>826</v>
      </c>
      <c r="L86" s="43">
        <f t="shared" si="15"/>
        <v>982</v>
      </c>
      <c r="M86" s="43">
        <f t="shared" si="15"/>
        <v>2</v>
      </c>
      <c r="N86" s="43">
        <f t="shared" si="15"/>
        <v>6</v>
      </c>
      <c r="O86" s="43">
        <f t="shared" si="15"/>
        <v>0</v>
      </c>
      <c r="P86" s="43">
        <f t="shared" si="15"/>
        <v>0</v>
      </c>
      <c r="Q86" s="43">
        <f t="shared" si="15"/>
        <v>5</v>
      </c>
      <c r="R86" s="43">
        <f t="shared" si="15"/>
        <v>0</v>
      </c>
      <c r="S86" s="43">
        <f t="shared" si="15"/>
        <v>70</v>
      </c>
      <c r="T86" s="43">
        <f t="shared" si="15"/>
        <v>0</v>
      </c>
      <c r="U86" s="43">
        <f t="shared" si="15"/>
        <v>0</v>
      </c>
      <c r="V86" s="43">
        <f t="shared" si="15"/>
        <v>0</v>
      </c>
      <c r="W86" s="43">
        <f t="shared" si="15"/>
        <v>1366</v>
      </c>
      <c r="X86" s="43">
        <f t="shared" si="15"/>
        <v>988</v>
      </c>
      <c r="Y86" s="35"/>
    </row>
    <row r="87" spans="1:24" ht="30">
      <c r="A87" s="42"/>
      <c r="B87" s="34" t="s">
        <v>52</v>
      </c>
      <c r="C87" s="43">
        <f aca="true" t="shared" si="16" ref="C87:X87">C44</f>
        <v>5177</v>
      </c>
      <c r="D87" s="43">
        <f t="shared" si="16"/>
        <v>51</v>
      </c>
      <c r="E87" s="43" t="str">
        <f t="shared" si="16"/>
        <v>Х</v>
      </c>
      <c r="F87" s="43" t="str">
        <f t="shared" si="16"/>
        <v>Х</v>
      </c>
      <c r="G87" s="43">
        <f t="shared" si="16"/>
        <v>5659</v>
      </c>
      <c r="H87" s="43">
        <f t="shared" si="16"/>
        <v>58</v>
      </c>
      <c r="I87" s="43">
        <f t="shared" si="16"/>
        <v>5659</v>
      </c>
      <c r="J87" s="43">
        <f t="shared" si="16"/>
        <v>37</v>
      </c>
      <c r="K87" s="43">
        <f t="shared" si="16"/>
        <v>0</v>
      </c>
      <c r="L87" s="43">
        <f t="shared" si="16"/>
        <v>21</v>
      </c>
      <c r="M87" s="43">
        <f t="shared" si="16"/>
        <v>0</v>
      </c>
      <c r="N87" s="43">
        <f t="shared" si="16"/>
        <v>0</v>
      </c>
      <c r="O87" s="43">
        <f t="shared" si="16"/>
        <v>0</v>
      </c>
      <c r="P87" s="43">
        <f t="shared" si="16"/>
        <v>0</v>
      </c>
      <c r="Q87" s="43">
        <f t="shared" si="16"/>
        <v>0</v>
      </c>
      <c r="R87" s="43">
        <f t="shared" si="16"/>
        <v>0</v>
      </c>
      <c r="S87" s="43">
        <f t="shared" si="16"/>
        <v>0</v>
      </c>
      <c r="T87" s="43">
        <f t="shared" si="16"/>
        <v>0</v>
      </c>
      <c r="U87" s="43">
        <f t="shared" si="16"/>
        <v>0</v>
      </c>
      <c r="V87" s="43">
        <f t="shared" si="16"/>
        <v>0</v>
      </c>
      <c r="W87" s="43">
        <f t="shared" si="16"/>
        <v>5659</v>
      </c>
      <c r="X87" s="43">
        <f t="shared" si="16"/>
        <v>58</v>
      </c>
    </row>
    <row r="88" spans="1:24" ht="30">
      <c r="A88" s="42"/>
      <c r="B88" s="34" t="s">
        <v>53</v>
      </c>
      <c r="C88" s="43">
        <f aca="true" t="shared" si="17" ref="C88:H88">C64</f>
        <v>9746</v>
      </c>
      <c r="D88" s="43">
        <f t="shared" si="17"/>
        <v>851</v>
      </c>
      <c r="E88" s="43">
        <f t="shared" si="17"/>
        <v>44296</v>
      </c>
      <c r="F88" s="43">
        <f t="shared" si="17"/>
        <v>4185</v>
      </c>
      <c r="G88" s="43">
        <f t="shared" si="17"/>
        <v>18981</v>
      </c>
      <c r="H88" s="43">
        <f t="shared" si="17"/>
        <v>1763</v>
      </c>
      <c r="I88" s="34" t="s">
        <v>19</v>
      </c>
      <c r="J88" s="34" t="s">
        <v>19</v>
      </c>
      <c r="K88" s="34" t="s">
        <v>19</v>
      </c>
      <c r="L88" s="34" t="s">
        <v>19</v>
      </c>
      <c r="M88" s="34" t="s">
        <v>19</v>
      </c>
      <c r="N88" s="34" t="s">
        <v>19</v>
      </c>
      <c r="O88" s="34" t="s">
        <v>19</v>
      </c>
      <c r="P88" s="34" t="s">
        <v>19</v>
      </c>
      <c r="Q88" s="34" t="s">
        <v>19</v>
      </c>
      <c r="R88" s="34" t="s">
        <v>19</v>
      </c>
      <c r="S88" s="34" t="s">
        <v>19</v>
      </c>
      <c r="T88" s="34" t="s">
        <v>19</v>
      </c>
      <c r="U88" s="34" t="s">
        <v>19</v>
      </c>
      <c r="V88" s="34" t="s">
        <v>19</v>
      </c>
      <c r="W88" s="34" t="s">
        <v>19</v>
      </c>
      <c r="X88" s="34" t="s">
        <v>19</v>
      </c>
    </row>
    <row r="89" spans="1:24" ht="16.5" customHeight="1">
      <c r="A89" s="44"/>
      <c r="B89" s="44" t="s">
        <v>54</v>
      </c>
      <c r="C89" s="45">
        <f aca="true" t="shared" si="18" ref="C89:X89">SUM(C85:C88)</f>
        <v>16649</v>
      </c>
      <c r="D89" s="45">
        <f t="shared" si="18"/>
        <v>1803</v>
      </c>
      <c r="E89" s="45">
        <f t="shared" si="18"/>
        <v>44296</v>
      </c>
      <c r="F89" s="45">
        <f t="shared" si="18"/>
        <v>4185</v>
      </c>
      <c r="G89" s="45">
        <f t="shared" si="18"/>
        <v>26789</v>
      </c>
      <c r="H89" s="45">
        <f t="shared" si="18"/>
        <v>2809</v>
      </c>
      <c r="I89" s="45">
        <f t="shared" si="18"/>
        <v>6883</v>
      </c>
      <c r="J89" s="45">
        <f t="shared" si="18"/>
        <v>37</v>
      </c>
      <c r="K89" s="45">
        <f t="shared" si="18"/>
        <v>826</v>
      </c>
      <c r="L89" s="45">
        <f t="shared" si="18"/>
        <v>1003</v>
      </c>
      <c r="M89" s="45">
        <f t="shared" si="18"/>
        <v>2</v>
      </c>
      <c r="N89" s="45">
        <f t="shared" si="18"/>
        <v>6</v>
      </c>
      <c r="O89" s="45">
        <f t="shared" si="18"/>
        <v>0</v>
      </c>
      <c r="P89" s="45">
        <f t="shared" si="18"/>
        <v>0</v>
      </c>
      <c r="Q89" s="45">
        <f t="shared" si="18"/>
        <v>5</v>
      </c>
      <c r="R89" s="45">
        <f t="shared" si="18"/>
        <v>0</v>
      </c>
      <c r="S89" s="45">
        <f t="shared" si="18"/>
        <v>92</v>
      </c>
      <c r="T89" s="45">
        <f t="shared" si="18"/>
        <v>0</v>
      </c>
      <c r="U89" s="45">
        <f t="shared" si="18"/>
        <v>0</v>
      </c>
      <c r="V89" s="45">
        <f t="shared" si="18"/>
        <v>0</v>
      </c>
      <c r="W89" s="45">
        <f t="shared" si="18"/>
        <v>7808</v>
      </c>
      <c r="X89" s="45">
        <f t="shared" si="18"/>
        <v>1046</v>
      </c>
    </row>
  </sheetData>
  <sheetProtection/>
  <mergeCells count="39">
    <mergeCell ref="A1:X1"/>
    <mergeCell ref="I2:V2"/>
    <mergeCell ref="C2:D3"/>
    <mergeCell ref="E2:F3"/>
    <mergeCell ref="G2:H3"/>
    <mergeCell ref="W2:X3"/>
    <mergeCell ref="A2:A5"/>
    <mergeCell ref="B2:B5"/>
    <mergeCell ref="I3:J3"/>
    <mergeCell ref="K3:L3"/>
    <mergeCell ref="M3:N3"/>
    <mergeCell ref="O3:P3"/>
    <mergeCell ref="Q3:R3"/>
    <mergeCell ref="S3:T3"/>
    <mergeCell ref="U3:V3"/>
    <mergeCell ref="C4:C5"/>
    <mergeCell ref="D4:D5"/>
    <mergeCell ref="E4:E5"/>
    <mergeCell ref="F4:F5"/>
    <mergeCell ref="G4:G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B84:X84"/>
    <mergeCell ref="T4:T5"/>
    <mergeCell ref="U4:U5"/>
    <mergeCell ref="V4:V5"/>
    <mergeCell ref="W4:W5"/>
    <mergeCell ref="X4:X5"/>
    <mergeCell ref="A7:X7"/>
    <mergeCell ref="N4:N5"/>
    <mergeCell ref="O4:O5"/>
    <mergeCell ref="P4:P5"/>
  </mergeCells>
  <printOptions/>
  <pageMargins left="0.11805555555555555" right="0.11805555555555555" top="0.27569444444444446" bottom="0.19652777777777777" header="0.5111111111111111" footer="0.5111111111111111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T89"/>
  <sheetViews>
    <sheetView zoomScale="75" zoomScaleNormal="75" zoomScalePageLayoutView="0" workbookViewId="0" topLeftCell="A85">
      <selection activeCell="I14" sqref="I14"/>
    </sheetView>
  </sheetViews>
  <sheetFormatPr defaultColWidth="9.140625" defaultRowHeight="12.75"/>
  <cols>
    <col min="1" max="1" width="3.57421875" style="4" customWidth="1"/>
    <col min="2" max="2" width="23.421875" style="4" customWidth="1"/>
    <col min="3" max="3" width="10.8515625" style="4" hidden="1" customWidth="1"/>
    <col min="4" max="4" width="11.140625" style="4" hidden="1" customWidth="1"/>
    <col min="5" max="5" width="14.57421875" style="4" customWidth="1"/>
    <col min="6" max="6" width="12.421875" style="4" customWidth="1"/>
    <col min="7" max="7" width="14.57421875" style="4" customWidth="1"/>
    <col min="8" max="8" width="12.421875" style="4" customWidth="1"/>
    <col min="9" max="9" width="10.00390625" style="4" customWidth="1"/>
    <col min="10" max="10" width="10.57421875" style="4" customWidth="1"/>
    <col min="11" max="11" width="16.00390625" style="4" customWidth="1"/>
    <col min="12" max="13" width="14.7109375" style="4" customWidth="1"/>
    <col min="14" max="14" width="18.7109375" style="4" customWidth="1"/>
    <col min="15" max="15" width="25.7109375" style="4" customWidth="1"/>
    <col min="16" max="16" width="18.8515625" style="4" customWidth="1"/>
    <col min="17" max="18" width="22.7109375" style="4" customWidth="1"/>
    <col min="19" max="19" width="16.140625" style="4" customWidth="1"/>
    <col min="20" max="20" width="14.00390625" style="4" customWidth="1"/>
    <col min="21" max="16384" width="9.140625" style="4" customWidth="1"/>
  </cols>
  <sheetData>
    <row r="1" spans="1:19" ht="34.5" customHeight="1">
      <c r="A1" s="216" t="s">
        <v>56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0.75" customHeight="1">
      <c r="A2" s="220" t="s">
        <v>1</v>
      </c>
      <c r="B2" s="221" t="s">
        <v>2</v>
      </c>
      <c r="C2" s="218" t="s">
        <v>57</v>
      </c>
      <c r="D2" s="218"/>
      <c r="E2" s="219" t="s">
        <v>58</v>
      </c>
      <c r="F2" s="219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ht="107.25" customHeight="1">
      <c r="A3" s="220"/>
      <c r="B3" s="221"/>
      <c r="C3" s="218"/>
      <c r="D3" s="218"/>
      <c r="E3" s="219"/>
      <c r="F3" s="219"/>
      <c r="G3" s="46" t="s">
        <v>59</v>
      </c>
      <c r="H3" s="46" t="s">
        <v>60</v>
      </c>
      <c r="I3" s="46" t="s">
        <v>61</v>
      </c>
      <c r="J3" s="46" t="s">
        <v>62</v>
      </c>
      <c r="K3" s="47" t="s">
        <v>63</v>
      </c>
      <c r="L3" s="48" t="s">
        <v>64</v>
      </c>
      <c r="M3" s="47" t="s">
        <v>65</v>
      </c>
      <c r="N3" s="47" t="s">
        <v>66</v>
      </c>
      <c r="O3" s="47" t="s">
        <v>67</v>
      </c>
      <c r="P3" s="47" t="s">
        <v>68</v>
      </c>
      <c r="Q3" s="47" t="s">
        <v>69</v>
      </c>
      <c r="R3" s="47" t="s">
        <v>70</v>
      </c>
      <c r="S3" s="47" t="s">
        <v>71</v>
      </c>
    </row>
    <row r="4" spans="1:19" ht="12.75" customHeight="1">
      <c r="A4" s="220"/>
      <c r="B4" s="221"/>
      <c r="C4" s="49" t="s">
        <v>15</v>
      </c>
      <c r="D4" s="49" t="s">
        <v>16</v>
      </c>
      <c r="E4" s="49" t="s">
        <v>15</v>
      </c>
      <c r="F4" s="49" t="s">
        <v>16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2.75">
      <c r="A5" s="50">
        <v>1</v>
      </c>
      <c r="B5" s="35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49">
        <v>15</v>
      </c>
      <c r="P5" s="49">
        <v>16</v>
      </c>
      <c r="Q5" s="49">
        <v>17</v>
      </c>
      <c r="R5" s="49">
        <v>18</v>
      </c>
      <c r="S5" s="49">
        <v>19</v>
      </c>
    </row>
    <row r="6" spans="1:19" ht="18" customHeight="1">
      <c r="A6" s="213" t="s">
        <v>72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</row>
    <row r="7" spans="1:19" ht="18.75" customHeight="1">
      <c r="A7" s="214" t="s">
        <v>73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</row>
    <row r="8" spans="1:19" ht="23.25" customHeight="1">
      <c r="A8" s="51">
        <v>1</v>
      </c>
      <c r="B8" s="52" t="s">
        <v>18</v>
      </c>
      <c r="C8" s="53">
        <f aca="true" t="shared" si="0" ref="C8:S8">SUM(C9:C23)</f>
        <v>563</v>
      </c>
      <c r="D8" s="53">
        <f t="shared" si="0"/>
        <v>0</v>
      </c>
      <c r="E8" s="53">
        <f t="shared" si="0"/>
        <v>783</v>
      </c>
      <c r="F8" s="53">
        <f t="shared" si="0"/>
        <v>0</v>
      </c>
      <c r="G8" s="54">
        <f t="shared" si="0"/>
        <v>194</v>
      </c>
      <c r="H8" s="54">
        <f t="shared" si="0"/>
        <v>462</v>
      </c>
      <c r="I8" s="54">
        <f t="shared" si="0"/>
        <v>94</v>
      </c>
      <c r="J8" s="264">
        <f t="shared" si="0"/>
        <v>29</v>
      </c>
      <c r="K8" s="54">
        <f t="shared" si="0"/>
        <v>0</v>
      </c>
      <c r="L8" s="54">
        <f t="shared" si="0"/>
        <v>0</v>
      </c>
      <c r="M8" s="54">
        <f t="shared" si="0"/>
        <v>0</v>
      </c>
      <c r="N8" s="54">
        <f t="shared" si="0"/>
        <v>0</v>
      </c>
      <c r="O8" s="54">
        <f t="shared" si="0"/>
        <v>0</v>
      </c>
      <c r="P8" s="54">
        <f t="shared" si="0"/>
        <v>0</v>
      </c>
      <c r="Q8" s="54">
        <f t="shared" si="0"/>
        <v>0</v>
      </c>
      <c r="R8" s="54">
        <f t="shared" si="0"/>
        <v>0</v>
      </c>
      <c r="S8" s="54">
        <f t="shared" si="0"/>
        <v>4</v>
      </c>
    </row>
    <row r="9" spans="1:19" ht="51">
      <c r="A9" s="55">
        <v>1</v>
      </c>
      <c r="B9" s="56" t="s">
        <v>20</v>
      </c>
      <c r="C9" s="57">
        <v>63</v>
      </c>
      <c r="D9" s="57">
        <v>0</v>
      </c>
      <c r="E9" s="57">
        <v>94</v>
      </c>
      <c r="F9" s="57">
        <v>0</v>
      </c>
      <c r="G9" s="58">
        <v>14</v>
      </c>
      <c r="H9" s="58">
        <v>78</v>
      </c>
      <c r="I9" s="58">
        <v>2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</row>
    <row r="10" spans="1:19" ht="25.5">
      <c r="A10" s="55">
        <v>2</v>
      </c>
      <c r="B10" s="56" t="s">
        <v>21</v>
      </c>
      <c r="C10" s="57">
        <v>26</v>
      </c>
      <c r="D10" s="57">
        <v>0</v>
      </c>
      <c r="E10" s="57">
        <v>55</v>
      </c>
      <c r="F10" s="57">
        <v>0</v>
      </c>
      <c r="G10" s="58">
        <v>18</v>
      </c>
      <c r="H10" s="58">
        <v>30</v>
      </c>
      <c r="I10" s="58">
        <v>4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3</v>
      </c>
    </row>
    <row r="11" spans="1:19" ht="25.5">
      <c r="A11" s="55">
        <v>3</v>
      </c>
      <c r="B11" s="56" t="s">
        <v>22</v>
      </c>
      <c r="C11" s="57">
        <v>37</v>
      </c>
      <c r="D11" s="57">
        <v>0</v>
      </c>
      <c r="E11" s="57">
        <v>45</v>
      </c>
      <c r="F11" s="57">
        <v>0</v>
      </c>
      <c r="G11" s="58">
        <v>3</v>
      </c>
      <c r="H11" s="58">
        <v>40</v>
      </c>
      <c r="I11" s="58">
        <v>2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</row>
    <row r="12" spans="1:19" ht="25.5">
      <c r="A12" s="55">
        <v>4</v>
      </c>
      <c r="B12" s="56" t="s">
        <v>23</v>
      </c>
      <c r="C12" s="57">
        <v>30</v>
      </c>
      <c r="D12" s="57">
        <v>0</v>
      </c>
      <c r="E12" s="57">
        <v>30</v>
      </c>
      <c r="F12" s="57">
        <v>0</v>
      </c>
      <c r="G12" s="58">
        <v>0</v>
      </c>
      <c r="H12" s="58">
        <v>28</v>
      </c>
      <c r="I12" s="58">
        <v>1</v>
      </c>
      <c r="J12" s="58">
        <v>1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</row>
    <row r="13" spans="1:19" ht="25.5">
      <c r="A13" s="55">
        <v>5</v>
      </c>
      <c r="B13" s="56" t="s">
        <v>24</v>
      </c>
      <c r="C13" s="57">
        <v>44</v>
      </c>
      <c r="D13" s="57">
        <v>0</v>
      </c>
      <c r="E13" s="57">
        <v>58</v>
      </c>
      <c r="F13" s="57">
        <v>0</v>
      </c>
      <c r="G13" s="58">
        <v>23</v>
      </c>
      <c r="H13" s="58">
        <v>26</v>
      </c>
      <c r="I13" s="58">
        <v>9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</row>
    <row r="14" spans="1:19" ht="25.5">
      <c r="A14" s="55">
        <v>6</v>
      </c>
      <c r="B14" s="56" t="s">
        <v>25</v>
      </c>
      <c r="C14" s="57">
        <v>75</v>
      </c>
      <c r="D14" s="57">
        <v>0</v>
      </c>
      <c r="E14" s="57">
        <v>102</v>
      </c>
      <c r="F14" s="57">
        <v>0</v>
      </c>
      <c r="G14" s="58">
        <v>31</v>
      </c>
      <c r="H14" s="58">
        <v>50</v>
      </c>
      <c r="I14" s="58">
        <v>15</v>
      </c>
      <c r="J14" s="58">
        <v>6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</row>
    <row r="15" spans="1:19" ht="38.25">
      <c r="A15" s="55">
        <v>7</v>
      </c>
      <c r="B15" s="56" t="s">
        <v>26</v>
      </c>
      <c r="C15" s="57">
        <v>16</v>
      </c>
      <c r="D15" s="57">
        <v>0</v>
      </c>
      <c r="E15" s="57">
        <v>19</v>
      </c>
      <c r="F15" s="57">
        <v>0</v>
      </c>
      <c r="G15" s="58">
        <v>0</v>
      </c>
      <c r="H15" s="58">
        <v>18</v>
      </c>
      <c r="I15" s="58">
        <v>1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</row>
    <row r="16" spans="1:19" ht="38.25">
      <c r="A16" s="55">
        <v>8</v>
      </c>
      <c r="B16" s="56" t="s">
        <v>27</v>
      </c>
      <c r="C16" s="57">
        <v>38</v>
      </c>
      <c r="D16" s="57">
        <v>0</v>
      </c>
      <c r="E16" s="57">
        <v>57</v>
      </c>
      <c r="F16" s="57">
        <v>0</v>
      </c>
      <c r="G16" s="58">
        <v>14</v>
      </c>
      <c r="H16" s="58">
        <v>36</v>
      </c>
      <c r="I16" s="58">
        <v>4</v>
      </c>
      <c r="J16" s="58">
        <v>2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1</v>
      </c>
    </row>
    <row r="17" spans="1:19" ht="25.5">
      <c r="A17" s="55">
        <v>9</v>
      </c>
      <c r="B17" s="56" t="s">
        <v>28</v>
      </c>
      <c r="C17" s="57">
        <v>22</v>
      </c>
      <c r="D17" s="57">
        <v>0</v>
      </c>
      <c r="E17" s="57">
        <v>26</v>
      </c>
      <c r="F17" s="57">
        <v>0</v>
      </c>
      <c r="G17" s="58">
        <v>3</v>
      </c>
      <c r="H17" s="58">
        <v>19</v>
      </c>
      <c r="I17" s="58">
        <v>4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</row>
    <row r="18" spans="1:19" ht="25.5">
      <c r="A18" s="55">
        <v>10</v>
      </c>
      <c r="B18" s="56" t="s">
        <v>29</v>
      </c>
      <c r="C18" s="57">
        <v>30</v>
      </c>
      <c r="D18" s="57">
        <v>0</v>
      </c>
      <c r="E18" s="57">
        <v>41</v>
      </c>
      <c r="F18" s="57">
        <v>0</v>
      </c>
      <c r="G18" s="58">
        <v>14</v>
      </c>
      <c r="H18" s="58">
        <v>19</v>
      </c>
      <c r="I18" s="58">
        <v>4</v>
      </c>
      <c r="J18" s="58">
        <v>4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</row>
    <row r="19" spans="1:19" ht="25.5">
      <c r="A19" s="55">
        <v>11</v>
      </c>
      <c r="B19" s="56" t="s">
        <v>30</v>
      </c>
      <c r="C19" s="57">
        <v>18</v>
      </c>
      <c r="D19" s="57">
        <v>0</v>
      </c>
      <c r="E19" s="57">
        <v>22</v>
      </c>
      <c r="F19" s="57">
        <v>0</v>
      </c>
      <c r="G19" s="58">
        <v>4</v>
      </c>
      <c r="H19" s="58">
        <v>17</v>
      </c>
      <c r="I19" s="58">
        <v>1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</row>
    <row r="20" spans="1:19" ht="25.5">
      <c r="A20" s="55">
        <v>12</v>
      </c>
      <c r="B20" s="56" t="s">
        <v>31</v>
      </c>
      <c r="C20" s="57">
        <v>52</v>
      </c>
      <c r="D20" s="57">
        <v>0</v>
      </c>
      <c r="E20" s="57">
        <v>78</v>
      </c>
      <c r="F20" s="57">
        <v>0</v>
      </c>
      <c r="G20" s="58">
        <v>14</v>
      </c>
      <c r="H20" s="58">
        <v>33</v>
      </c>
      <c r="I20" s="58">
        <v>24</v>
      </c>
      <c r="J20" s="58">
        <v>7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</row>
    <row r="21" spans="1:19" ht="25.5">
      <c r="A21" s="55">
        <v>13</v>
      </c>
      <c r="B21" s="56" t="s">
        <v>32</v>
      </c>
      <c r="C21" s="57">
        <v>23</v>
      </c>
      <c r="D21" s="57">
        <v>0</v>
      </c>
      <c r="E21" s="57">
        <v>32</v>
      </c>
      <c r="F21" s="57">
        <v>0</v>
      </c>
      <c r="G21" s="58">
        <v>11</v>
      </c>
      <c r="H21" s="58">
        <v>17</v>
      </c>
      <c r="I21" s="58">
        <v>4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</row>
    <row r="22" spans="1:19" ht="25.5">
      <c r="A22" s="55">
        <v>14</v>
      </c>
      <c r="B22" s="56" t="s">
        <v>33</v>
      </c>
      <c r="C22" s="57">
        <v>41</v>
      </c>
      <c r="D22" s="57">
        <v>0</v>
      </c>
      <c r="E22" s="57">
        <v>60</v>
      </c>
      <c r="F22" s="57">
        <v>0</v>
      </c>
      <c r="G22" s="58">
        <v>24</v>
      </c>
      <c r="H22" s="58">
        <v>28</v>
      </c>
      <c r="I22" s="58">
        <v>8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</row>
    <row r="23" spans="1:19" ht="25.5">
      <c r="A23" s="55">
        <v>15</v>
      </c>
      <c r="B23" s="56" t="s">
        <v>34</v>
      </c>
      <c r="C23" s="57">
        <v>48</v>
      </c>
      <c r="D23" s="57">
        <v>0</v>
      </c>
      <c r="E23" s="57">
        <v>64</v>
      </c>
      <c r="F23" s="57">
        <v>0</v>
      </c>
      <c r="G23" s="58">
        <v>21</v>
      </c>
      <c r="H23" s="58">
        <v>23</v>
      </c>
      <c r="I23" s="58">
        <v>11</v>
      </c>
      <c r="J23" s="58">
        <v>9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</row>
    <row r="24" spans="1:20" ht="25.5" customHeight="1">
      <c r="A24" s="51">
        <v>2</v>
      </c>
      <c r="B24" s="59" t="s">
        <v>35</v>
      </c>
      <c r="C24" s="53">
        <f aca="true" t="shared" si="1" ref="C24:S24">SUM(C25,C28:C43)</f>
        <v>1163</v>
      </c>
      <c r="D24" s="53">
        <f t="shared" si="1"/>
        <v>901</v>
      </c>
      <c r="E24" s="53">
        <f t="shared" si="1"/>
        <v>1366</v>
      </c>
      <c r="F24" s="53">
        <f t="shared" si="1"/>
        <v>988</v>
      </c>
      <c r="G24" s="53">
        <f t="shared" si="1"/>
        <v>117</v>
      </c>
      <c r="H24" s="53">
        <f t="shared" si="1"/>
        <v>79</v>
      </c>
      <c r="I24" s="53">
        <f t="shared" si="1"/>
        <v>330</v>
      </c>
      <c r="J24" s="53">
        <f t="shared" si="1"/>
        <v>63</v>
      </c>
      <c r="K24" s="53">
        <f t="shared" si="1"/>
        <v>7</v>
      </c>
      <c r="L24" s="53">
        <f t="shared" si="1"/>
        <v>956</v>
      </c>
      <c r="M24" s="53">
        <f t="shared" si="1"/>
        <v>757</v>
      </c>
      <c r="N24" s="53">
        <f t="shared" si="1"/>
        <v>32</v>
      </c>
      <c r="O24" s="53">
        <f t="shared" si="1"/>
        <v>4</v>
      </c>
      <c r="P24" s="53">
        <f t="shared" si="1"/>
        <v>0</v>
      </c>
      <c r="Q24" s="53">
        <f t="shared" si="1"/>
        <v>0</v>
      </c>
      <c r="R24" s="53">
        <f t="shared" si="1"/>
        <v>0</v>
      </c>
      <c r="S24" s="53">
        <f t="shared" si="1"/>
        <v>9</v>
      </c>
      <c r="T24" s="4" t="s">
        <v>74</v>
      </c>
    </row>
    <row r="25" spans="1:19" ht="51">
      <c r="A25" s="55">
        <v>1</v>
      </c>
      <c r="B25" s="56" t="s">
        <v>20</v>
      </c>
      <c r="C25" s="57">
        <f aca="true" t="shared" si="2" ref="C25:S25">SUM(C26+C27)</f>
        <v>355</v>
      </c>
      <c r="D25" s="57">
        <f t="shared" si="2"/>
        <v>314</v>
      </c>
      <c r="E25" s="57">
        <f t="shared" si="2"/>
        <v>497</v>
      </c>
      <c r="F25" s="57">
        <f t="shared" si="2"/>
        <v>360</v>
      </c>
      <c r="G25" s="57">
        <f t="shared" si="2"/>
        <v>8</v>
      </c>
      <c r="H25" s="57">
        <f t="shared" si="2"/>
        <v>26</v>
      </c>
      <c r="I25" s="57">
        <f t="shared" si="2"/>
        <v>72</v>
      </c>
      <c r="J25" s="57">
        <f t="shared" si="2"/>
        <v>63</v>
      </c>
      <c r="K25" s="262">
        <f t="shared" si="2"/>
        <v>7</v>
      </c>
      <c r="L25" s="262">
        <f t="shared" si="2"/>
        <v>360</v>
      </c>
      <c r="M25" s="262">
        <f t="shared" si="2"/>
        <v>318</v>
      </c>
      <c r="N25" s="262">
        <f t="shared" si="2"/>
        <v>0</v>
      </c>
      <c r="O25" s="262">
        <f t="shared" si="2"/>
        <v>0</v>
      </c>
      <c r="P25" s="57">
        <f t="shared" si="2"/>
        <v>0</v>
      </c>
      <c r="Q25" s="57">
        <f t="shared" si="2"/>
        <v>0</v>
      </c>
      <c r="R25" s="57">
        <f t="shared" si="2"/>
        <v>0</v>
      </c>
      <c r="S25" s="57">
        <f t="shared" si="2"/>
        <v>3</v>
      </c>
    </row>
    <row r="26" spans="1:19" ht="12.75">
      <c r="A26" s="55"/>
      <c r="B26" s="56" t="s">
        <v>36</v>
      </c>
      <c r="C26" s="57">
        <v>334</v>
      </c>
      <c r="D26" s="57">
        <v>292</v>
      </c>
      <c r="E26" s="57">
        <v>465</v>
      </c>
      <c r="F26" s="57">
        <v>326</v>
      </c>
      <c r="G26" s="58">
        <v>8</v>
      </c>
      <c r="H26" s="58">
        <v>26</v>
      </c>
      <c r="I26" s="58">
        <v>72</v>
      </c>
      <c r="J26" s="58">
        <v>63</v>
      </c>
      <c r="K26" s="263">
        <v>7</v>
      </c>
      <c r="L26" s="263">
        <v>326</v>
      </c>
      <c r="M26" s="263">
        <v>286</v>
      </c>
      <c r="N26" s="263">
        <v>0</v>
      </c>
      <c r="O26" s="263">
        <v>0</v>
      </c>
      <c r="P26" s="57">
        <v>0</v>
      </c>
      <c r="Q26" s="58">
        <v>0</v>
      </c>
      <c r="R26" s="57">
        <v>0</v>
      </c>
      <c r="S26" s="58">
        <v>3</v>
      </c>
    </row>
    <row r="27" spans="1:19" ht="12.75">
      <c r="A27" s="55"/>
      <c r="B27" s="56" t="s">
        <v>37</v>
      </c>
      <c r="C27" s="57">
        <v>21</v>
      </c>
      <c r="D27" s="57">
        <v>22</v>
      </c>
      <c r="E27" s="57">
        <v>32</v>
      </c>
      <c r="F27" s="57">
        <v>34</v>
      </c>
      <c r="G27" s="58">
        <v>0</v>
      </c>
      <c r="H27" s="58">
        <v>0</v>
      </c>
      <c r="I27" s="58">
        <v>0</v>
      </c>
      <c r="J27" s="58">
        <v>0</v>
      </c>
      <c r="K27" s="263">
        <v>0</v>
      </c>
      <c r="L27" s="263">
        <v>34</v>
      </c>
      <c r="M27" s="263">
        <v>32</v>
      </c>
      <c r="N27" s="263">
        <v>0</v>
      </c>
      <c r="O27" s="263">
        <v>0</v>
      </c>
      <c r="P27" s="57">
        <f aca="true" t="shared" si="3" ref="P27:P43">SUM(P28+P29)</f>
        <v>0</v>
      </c>
      <c r="Q27" s="58">
        <v>0</v>
      </c>
      <c r="R27" s="57">
        <f aca="true" t="shared" si="4" ref="R27:R43">SUM(R28+R29)</f>
        <v>0</v>
      </c>
      <c r="S27" s="58">
        <v>0</v>
      </c>
    </row>
    <row r="28" spans="1:19" ht="25.5">
      <c r="A28" s="55">
        <v>2</v>
      </c>
      <c r="B28" s="56" t="s">
        <v>38</v>
      </c>
      <c r="C28" s="57">
        <v>47</v>
      </c>
      <c r="D28" s="57">
        <v>35</v>
      </c>
      <c r="E28" s="57">
        <v>52</v>
      </c>
      <c r="F28" s="57">
        <v>41</v>
      </c>
      <c r="G28" s="58">
        <v>1</v>
      </c>
      <c r="H28" s="58">
        <v>0</v>
      </c>
      <c r="I28" s="58">
        <v>11</v>
      </c>
      <c r="J28" s="58">
        <v>0</v>
      </c>
      <c r="K28" s="58">
        <v>0</v>
      </c>
      <c r="L28" s="58">
        <v>41</v>
      </c>
      <c r="M28" s="58">
        <v>40</v>
      </c>
      <c r="N28" s="58">
        <v>0</v>
      </c>
      <c r="O28" s="58">
        <v>0</v>
      </c>
      <c r="P28" s="57">
        <f t="shared" si="3"/>
        <v>0</v>
      </c>
      <c r="Q28" s="58">
        <v>0</v>
      </c>
      <c r="R28" s="57">
        <f t="shared" si="4"/>
        <v>0</v>
      </c>
      <c r="S28" s="58">
        <v>0</v>
      </c>
    </row>
    <row r="29" spans="1:19" ht="25.5">
      <c r="A29" s="55">
        <v>3</v>
      </c>
      <c r="B29" s="56" t="s">
        <v>23</v>
      </c>
      <c r="C29" s="57">
        <v>35</v>
      </c>
      <c r="D29" s="57">
        <v>14</v>
      </c>
      <c r="E29" s="57">
        <v>35</v>
      </c>
      <c r="F29" s="57">
        <v>14</v>
      </c>
      <c r="G29" s="58">
        <v>1</v>
      </c>
      <c r="H29" s="58">
        <v>0</v>
      </c>
      <c r="I29" s="58">
        <v>21</v>
      </c>
      <c r="J29" s="58">
        <v>0</v>
      </c>
      <c r="K29" s="58">
        <v>0</v>
      </c>
      <c r="L29" s="58">
        <v>14</v>
      </c>
      <c r="M29" s="58">
        <v>13</v>
      </c>
      <c r="N29" s="58">
        <v>0</v>
      </c>
      <c r="O29" s="58">
        <v>0</v>
      </c>
      <c r="P29" s="57">
        <f t="shared" si="3"/>
        <v>0</v>
      </c>
      <c r="Q29" s="58">
        <v>0</v>
      </c>
      <c r="R29" s="57">
        <f t="shared" si="4"/>
        <v>0</v>
      </c>
      <c r="S29" s="58">
        <v>0</v>
      </c>
    </row>
    <row r="30" spans="1:19" ht="25.5">
      <c r="A30" s="55">
        <v>4</v>
      </c>
      <c r="B30" s="56" t="s">
        <v>39</v>
      </c>
      <c r="C30" s="57">
        <v>36</v>
      </c>
      <c r="D30" s="57">
        <v>30</v>
      </c>
      <c r="E30" s="57">
        <v>39</v>
      </c>
      <c r="F30" s="57">
        <v>32</v>
      </c>
      <c r="G30" s="58">
        <v>2</v>
      </c>
      <c r="H30" s="58">
        <v>0</v>
      </c>
      <c r="I30" s="58">
        <v>7</v>
      </c>
      <c r="J30" s="58">
        <v>0</v>
      </c>
      <c r="K30" s="58">
        <v>0</v>
      </c>
      <c r="L30" s="58">
        <v>32</v>
      </c>
      <c r="M30" s="58">
        <v>30</v>
      </c>
      <c r="N30" s="58">
        <v>0</v>
      </c>
      <c r="O30" s="58">
        <v>0</v>
      </c>
      <c r="P30" s="57">
        <f t="shared" si="3"/>
        <v>0</v>
      </c>
      <c r="Q30" s="58">
        <v>0</v>
      </c>
      <c r="R30" s="57">
        <f t="shared" si="4"/>
        <v>0</v>
      </c>
      <c r="S30" s="58">
        <v>0</v>
      </c>
    </row>
    <row r="31" spans="1:19" ht="25.5">
      <c r="A31" s="55">
        <v>5</v>
      </c>
      <c r="B31" s="56" t="s">
        <v>40</v>
      </c>
      <c r="C31" s="57">
        <v>113</v>
      </c>
      <c r="D31" s="57">
        <v>54</v>
      </c>
      <c r="E31" s="57">
        <v>123</v>
      </c>
      <c r="F31" s="57">
        <v>58</v>
      </c>
      <c r="G31" s="58">
        <v>36</v>
      </c>
      <c r="H31" s="58">
        <v>7</v>
      </c>
      <c r="I31" s="58">
        <v>29</v>
      </c>
      <c r="J31" s="58">
        <v>0</v>
      </c>
      <c r="K31" s="58">
        <v>0</v>
      </c>
      <c r="L31" s="58">
        <v>58</v>
      </c>
      <c r="M31" s="58">
        <v>51</v>
      </c>
      <c r="N31" s="58">
        <v>0</v>
      </c>
      <c r="O31" s="58">
        <v>0</v>
      </c>
      <c r="P31" s="57">
        <f t="shared" si="3"/>
        <v>0</v>
      </c>
      <c r="Q31" s="58">
        <v>0</v>
      </c>
      <c r="R31" s="57">
        <f t="shared" si="4"/>
        <v>0</v>
      </c>
      <c r="S31" s="58">
        <v>0</v>
      </c>
    </row>
    <row r="32" spans="1:19" ht="38.25">
      <c r="A32" s="55">
        <v>6</v>
      </c>
      <c r="B32" s="56" t="s">
        <v>41</v>
      </c>
      <c r="C32" s="57">
        <v>29</v>
      </c>
      <c r="D32" s="57">
        <v>46</v>
      </c>
      <c r="E32" s="57">
        <v>33</v>
      </c>
      <c r="F32" s="57">
        <v>53</v>
      </c>
      <c r="G32" s="58">
        <v>0</v>
      </c>
      <c r="H32" s="58">
        <v>1</v>
      </c>
      <c r="I32" s="58">
        <v>31</v>
      </c>
      <c r="J32" s="58">
        <v>0</v>
      </c>
      <c r="K32" s="58">
        <v>0</v>
      </c>
      <c r="L32" s="58">
        <v>53</v>
      </c>
      <c r="M32" s="58">
        <v>1</v>
      </c>
      <c r="N32" s="58">
        <v>0</v>
      </c>
      <c r="O32" s="58">
        <v>0</v>
      </c>
      <c r="P32" s="57">
        <f t="shared" si="3"/>
        <v>0</v>
      </c>
      <c r="Q32" s="58">
        <v>0</v>
      </c>
      <c r="R32" s="57">
        <f t="shared" si="4"/>
        <v>0</v>
      </c>
      <c r="S32" s="58">
        <v>0</v>
      </c>
    </row>
    <row r="33" spans="1:19" ht="25.5">
      <c r="A33" s="55">
        <v>7</v>
      </c>
      <c r="B33" s="56" t="s">
        <v>42</v>
      </c>
      <c r="C33" s="57">
        <v>81</v>
      </c>
      <c r="D33" s="57">
        <v>33</v>
      </c>
      <c r="E33" s="57">
        <v>81</v>
      </c>
      <c r="F33" s="57">
        <v>34</v>
      </c>
      <c r="G33" s="58">
        <v>23</v>
      </c>
      <c r="H33" s="58">
        <v>8</v>
      </c>
      <c r="I33" s="58">
        <v>15</v>
      </c>
      <c r="J33" s="58">
        <v>0</v>
      </c>
      <c r="K33" s="58">
        <v>0</v>
      </c>
      <c r="L33" s="58">
        <v>28</v>
      </c>
      <c r="M33" s="58">
        <v>30</v>
      </c>
      <c r="N33" s="58">
        <v>6</v>
      </c>
      <c r="O33" s="58">
        <v>2</v>
      </c>
      <c r="P33" s="57">
        <f t="shared" si="3"/>
        <v>0</v>
      </c>
      <c r="Q33" s="58">
        <v>0</v>
      </c>
      <c r="R33" s="57">
        <f t="shared" si="4"/>
        <v>0</v>
      </c>
      <c r="S33" s="58">
        <v>3</v>
      </c>
    </row>
    <row r="34" spans="1:19" ht="25.5">
      <c r="A34" s="55">
        <v>8</v>
      </c>
      <c r="B34" s="56" t="s">
        <v>43</v>
      </c>
      <c r="C34" s="57">
        <v>37</v>
      </c>
      <c r="D34" s="57">
        <v>26</v>
      </c>
      <c r="E34" s="57">
        <v>37</v>
      </c>
      <c r="F34" s="57">
        <v>26</v>
      </c>
      <c r="G34" s="58">
        <v>3</v>
      </c>
      <c r="H34" s="58">
        <v>2</v>
      </c>
      <c r="I34" s="58">
        <v>7</v>
      </c>
      <c r="J34" s="58">
        <v>0</v>
      </c>
      <c r="K34" s="58">
        <v>0</v>
      </c>
      <c r="L34" s="58">
        <v>25</v>
      </c>
      <c r="M34" s="58">
        <v>24</v>
      </c>
      <c r="N34" s="58">
        <v>1</v>
      </c>
      <c r="O34" s="58">
        <v>1</v>
      </c>
      <c r="P34" s="57">
        <f t="shared" si="3"/>
        <v>0</v>
      </c>
      <c r="Q34" s="58">
        <v>0</v>
      </c>
      <c r="R34" s="57">
        <f t="shared" si="4"/>
        <v>0</v>
      </c>
      <c r="S34" s="58">
        <v>0</v>
      </c>
    </row>
    <row r="35" spans="1:19" ht="38.25">
      <c r="A35" s="55">
        <v>9</v>
      </c>
      <c r="B35" s="56" t="s">
        <v>44</v>
      </c>
      <c r="C35" s="57">
        <v>40</v>
      </c>
      <c r="D35" s="57">
        <v>45</v>
      </c>
      <c r="E35" s="57">
        <v>54</v>
      </c>
      <c r="F35" s="57">
        <v>58</v>
      </c>
      <c r="G35" s="58">
        <v>0</v>
      </c>
      <c r="H35" s="58">
        <v>0</v>
      </c>
      <c r="I35" s="58">
        <v>1</v>
      </c>
      <c r="J35" s="58">
        <v>0</v>
      </c>
      <c r="K35" s="58">
        <v>0</v>
      </c>
      <c r="L35" s="58">
        <v>58</v>
      </c>
      <c r="M35" s="58">
        <v>53</v>
      </c>
      <c r="N35" s="58">
        <v>0</v>
      </c>
      <c r="O35" s="58">
        <v>0</v>
      </c>
      <c r="P35" s="57">
        <f t="shared" si="3"/>
        <v>0</v>
      </c>
      <c r="Q35" s="58">
        <v>0</v>
      </c>
      <c r="R35" s="57">
        <f t="shared" si="4"/>
        <v>0</v>
      </c>
      <c r="S35" s="58">
        <v>0</v>
      </c>
    </row>
    <row r="36" spans="1:19" ht="25.5">
      <c r="A36" s="55">
        <v>10</v>
      </c>
      <c r="B36" s="56" t="s">
        <v>45</v>
      </c>
      <c r="C36" s="57">
        <v>10</v>
      </c>
      <c r="D36" s="57">
        <v>5</v>
      </c>
      <c r="E36" s="57">
        <v>12</v>
      </c>
      <c r="F36" s="57">
        <v>6</v>
      </c>
      <c r="G36" s="58">
        <v>0</v>
      </c>
      <c r="H36" s="58">
        <v>0</v>
      </c>
      <c r="I36" s="58">
        <v>6</v>
      </c>
      <c r="J36" s="58">
        <v>0</v>
      </c>
      <c r="K36" s="58">
        <v>0</v>
      </c>
      <c r="L36" s="58">
        <v>6</v>
      </c>
      <c r="M36" s="58">
        <v>6</v>
      </c>
      <c r="N36" s="58">
        <v>0</v>
      </c>
      <c r="O36" s="58">
        <v>0</v>
      </c>
      <c r="P36" s="57">
        <f t="shared" si="3"/>
        <v>0</v>
      </c>
      <c r="Q36" s="58">
        <v>0</v>
      </c>
      <c r="R36" s="57">
        <f t="shared" si="4"/>
        <v>0</v>
      </c>
      <c r="S36" s="58">
        <v>0</v>
      </c>
    </row>
    <row r="37" spans="1:19" ht="25.5">
      <c r="A37" s="55">
        <v>11</v>
      </c>
      <c r="B37" s="56" t="s">
        <v>46</v>
      </c>
      <c r="C37" s="57">
        <v>81</v>
      </c>
      <c r="D37" s="57">
        <v>49</v>
      </c>
      <c r="E37" s="57">
        <v>86</v>
      </c>
      <c r="F37" s="57">
        <v>50</v>
      </c>
      <c r="G37" s="58">
        <v>18</v>
      </c>
      <c r="H37" s="58">
        <v>13</v>
      </c>
      <c r="I37" s="58">
        <v>10</v>
      </c>
      <c r="J37" s="58">
        <v>0</v>
      </c>
      <c r="K37" s="58">
        <v>0</v>
      </c>
      <c r="L37" s="58">
        <v>48</v>
      </c>
      <c r="M37" s="58">
        <v>42</v>
      </c>
      <c r="N37" s="58">
        <v>2</v>
      </c>
      <c r="O37" s="58">
        <v>1</v>
      </c>
      <c r="P37" s="57">
        <f t="shared" si="3"/>
        <v>0</v>
      </c>
      <c r="Q37" s="58">
        <v>0</v>
      </c>
      <c r="R37" s="57">
        <f t="shared" si="4"/>
        <v>0</v>
      </c>
      <c r="S37" s="58">
        <v>2</v>
      </c>
    </row>
    <row r="38" spans="1:19" ht="25.5">
      <c r="A38" s="55">
        <v>12</v>
      </c>
      <c r="B38" s="56" t="s">
        <v>30</v>
      </c>
      <c r="C38" s="57">
        <v>65</v>
      </c>
      <c r="D38" s="57">
        <v>35</v>
      </c>
      <c r="E38" s="57">
        <v>76</v>
      </c>
      <c r="F38" s="57">
        <v>35</v>
      </c>
      <c r="G38" s="58">
        <v>14</v>
      </c>
      <c r="H38" s="58">
        <v>5</v>
      </c>
      <c r="I38" s="58">
        <v>30</v>
      </c>
      <c r="J38" s="58">
        <v>0</v>
      </c>
      <c r="K38" s="58">
        <v>0</v>
      </c>
      <c r="L38" s="58">
        <v>35</v>
      </c>
      <c r="M38" s="58">
        <v>26</v>
      </c>
      <c r="N38" s="58">
        <v>0</v>
      </c>
      <c r="O38" s="58">
        <v>0</v>
      </c>
      <c r="P38" s="57">
        <f t="shared" si="3"/>
        <v>0</v>
      </c>
      <c r="Q38" s="58">
        <v>0</v>
      </c>
      <c r="R38" s="57">
        <f t="shared" si="4"/>
        <v>0</v>
      </c>
      <c r="S38" s="58">
        <v>1</v>
      </c>
    </row>
    <row r="39" spans="1:19" ht="25.5">
      <c r="A39" s="55">
        <v>13</v>
      </c>
      <c r="B39" s="56" t="s">
        <v>47</v>
      </c>
      <c r="C39" s="57">
        <v>20</v>
      </c>
      <c r="D39" s="57">
        <v>19</v>
      </c>
      <c r="E39" s="57">
        <v>20</v>
      </c>
      <c r="F39" s="57">
        <v>19</v>
      </c>
      <c r="G39" s="58">
        <v>0</v>
      </c>
      <c r="H39" s="58">
        <v>0</v>
      </c>
      <c r="I39" s="58">
        <v>11</v>
      </c>
      <c r="J39" s="58">
        <v>0</v>
      </c>
      <c r="K39" s="58">
        <v>0</v>
      </c>
      <c r="L39" s="58">
        <v>19</v>
      </c>
      <c r="M39" s="58">
        <v>9</v>
      </c>
      <c r="N39" s="58">
        <v>0</v>
      </c>
      <c r="O39" s="58">
        <v>0</v>
      </c>
      <c r="P39" s="57">
        <f t="shared" si="3"/>
        <v>0</v>
      </c>
      <c r="Q39" s="58">
        <v>0</v>
      </c>
      <c r="R39" s="57">
        <f t="shared" si="4"/>
        <v>0</v>
      </c>
      <c r="S39" s="58">
        <v>0</v>
      </c>
    </row>
    <row r="40" spans="1:19" ht="25.5">
      <c r="A40" s="55">
        <v>14</v>
      </c>
      <c r="B40" s="56" t="s">
        <v>48</v>
      </c>
      <c r="C40" s="57">
        <v>18</v>
      </c>
      <c r="D40" s="57">
        <v>49</v>
      </c>
      <c r="E40" s="57">
        <v>18</v>
      </c>
      <c r="F40" s="57">
        <v>52</v>
      </c>
      <c r="G40" s="58">
        <v>0</v>
      </c>
      <c r="H40" s="58">
        <v>0</v>
      </c>
      <c r="I40" s="58">
        <v>10</v>
      </c>
      <c r="J40" s="58">
        <v>0</v>
      </c>
      <c r="K40" s="58">
        <v>0</v>
      </c>
      <c r="L40" s="58">
        <v>52</v>
      </c>
      <c r="M40" s="58">
        <v>8</v>
      </c>
      <c r="N40" s="58">
        <v>0</v>
      </c>
      <c r="O40" s="58">
        <v>0</v>
      </c>
      <c r="P40" s="57">
        <f t="shared" si="3"/>
        <v>0</v>
      </c>
      <c r="Q40" s="58">
        <v>0</v>
      </c>
      <c r="R40" s="57">
        <f t="shared" si="4"/>
        <v>0</v>
      </c>
      <c r="S40" s="58">
        <v>0</v>
      </c>
    </row>
    <row r="41" spans="1:19" ht="25.5">
      <c r="A41" s="55">
        <v>15</v>
      </c>
      <c r="B41" s="56" t="s">
        <v>49</v>
      </c>
      <c r="C41" s="57">
        <v>21</v>
      </c>
      <c r="D41" s="57">
        <v>39</v>
      </c>
      <c r="E41" s="57">
        <v>21</v>
      </c>
      <c r="F41" s="57">
        <v>39</v>
      </c>
      <c r="G41" s="58">
        <v>0</v>
      </c>
      <c r="H41" s="58">
        <v>0</v>
      </c>
      <c r="I41" s="58">
        <v>14</v>
      </c>
      <c r="J41" s="58">
        <v>0</v>
      </c>
      <c r="K41" s="58">
        <v>0</v>
      </c>
      <c r="L41" s="58">
        <v>39</v>
      </c>
      <c r="M41" s="58">
        <v>7</v>
      </c>
      <c r="N41" s="58">
        <v>0</v>
      </c>
      <c r="O41" s="58">
        <v>0</v>
      </c>
      <c r="P41" s="57">
        <f t="shared" si="3"/>
        <v>0</v>
      </c>
      <c r="Q41" s="58">
        <v>0</v>
      </c>
      <c r="R41" s="57">
        <f t="shared" si="4"/>
        <v>0</v>
      </c>
      <c r="S41" s="58">
        <v>0</v>
      </c>
    </row>
    <row r="42" spans="1:19" ht="25.5">
      <c r="A42" s="55">
        <v>16</v>
      </c>
      <c r="B42" s="56" t="s">
        <v>50</v>
      </c>
      <c r="C42" s="57">
        <v>145</v>
      </c>
      <c r="D42" s="57">
        <v>86</v>
      </c>
      <c r="E42" s="57">
        <v>150</v>
      </c>
      <c r="F42" s="57">
        <v>88</v>
      </c>
      <c r="G42" s="58">
        <v>11</v>
      </c>
      <c r="H42" s="58">
        <v>16</v>
      </c>
      <c r="I42" s="58">
        <v>46</v>
      </c>
      <c r="J42" s="58">
        <v>0</v>
      </c>
      <c r="K42" s="58">
        <v>0</v>
      </c>
      <c r="L42" s="58">
        <v>65</v>
      </c>
      <c r="M42" s="58">
        <v>77</v>
      </c>
      <c r="N42" s="58">
        <v>23</v>
      </c>
      <c r="O42" s="58">
        <v>0</v>
      </c>
      <c r="P42" s="57">
        <f t="shared" si="3"/>
        <v>0</v>
      </c>
      <c r="Q42" s="58">
        <v>0</v>
      </c>
      <c r="R42" s="57">
        <f t="shared" si="4"/>
        <v>0</v>
      </c>
      <c r="S42" s="58">
        <v>0</v>
      </c>
    </row>
    <row r="43" spans="1:19" ht="25.5">
      <c r="A43" s="55">
        <v>17</v>
      </c>
      <c r="B43" s="56" t="s">
        <v>51</v>
      </c>
      <c r="C43" s="57">
        <v>30</v>
      </c>
      <c r="D43" s="57">
        <v>22</v>
      </c>
      <c r="E43" s="57">
        <v>32</v>
      </c>
      <c r="F43" s="57">
        <v>23</v>
      </c>
      <c r="G43" s="58">
        <v>0</v>
      </c>
      <c r="H43" s="58">
        <v>1</v>
      </c>
      <c r="I43" s="58">
        <v>9</v>
      </c>
      <c r="J43" s="58">
        <v>0</v>
      </c>
      <c r="K43" s="58">
        <v>0</v>
      </c>
      <c r="L43" s="58">
        <v>23</v>
      </c>
      <c r="M43" s="58">
        <v>22</v>
      </c>
      <c r="N43" s="58">
        <v>0</v>
      </c>
      <c r="O43" s="58">
        <v>0</v>
      </c>
      <c r="P43" s="57">
        <f t="shared" si="3"/>
        <v>0</v>
      </c>
      <c r="Q43" s="58">
        <v>0</v>
      </c>
      <c r="R43" s="57">
        <f t="shared" si="4"/>
        <v>0</v>
      </c>
      <c r="S43" s="58">
        <v>0</v>
      </c>
    </row>
    <row r="44" spans="1:20" ht="25.5">
      <c r="A44" s="51">
        <v>3</v>
      </c>
      <c r="B44" s="59" t="s">
        <v>52</v>
      </c>
      <c r="C44" s="53">
        <f aca="true" t="shared" si="5" ref="C44:S44">SUM(C45,C48:C63)</f>
        <v>5177</v>
      </c>
      <c r="D44" s="53">
        <f t="shared" si="5"/>
        <v>51</v>
      </c>
      <c r="E44" s="53">
        <f t="shared" si="5"/>
        <v>5659</v>
      </c>
      <c r="F44" s="53">
        <f t="shared" si="5"/>
        <v>58</v>
      </c>
      <c r="G44" s="53">
        <f t="shared" si="5"/>
        <v>2323</v>
      </c>
      <c r="H44" s="53">
        <f t="shared" si="5"/>
        <v>2786</v>
      </c>
      <c r="I44" s="53">
        <f t="shared" si="5"/>
        <v>458</v>
      </c>
      <c r="J44" s="53">
        <f t="shared" si="5"/>
        <v>0</v>
      </c>
      <c r="K44" s="53">
        <f t="shared" si="5"/>
        <v>0</v>
      </c>
      <c r="L44" s="53">
        <f t="shared" si="5"/>
        <v>58</v>
      </c>
      <c r="M44" s="53">
        <f t="shared" si="5"/>
        <v>0</v>
      </c>
      <c r="N44" s="53">
        <f t="shared" si="5"/>
        <v>0</v>
      </c>
      <c r="O44" s="53">
        <f t="shared" si="5"/>
        <v>0</v>
      </c>
      <c r="P44" s="53">
        <f t="shared" si="5"/>
        <v>0</v>
      </c>
      <c r="Q44" s="53">
        <f t="shared" si="5"/>
        <v>0</v>
      </c>
      <c r="R44" s="53">
        <f t="shared" si="5"/>
        <v>0</v>
      </c>
      <c r="S44" s="53">
        <f t="shared" si="5"/>
        <v>92</v>
      </c>
      <c r="T44" s="4" t="s">
        <v>74</v>
      </c>
    </row>
    <row r="45" spans="1:19" ht="51">
      <c r="A45" s="55">
        <v>1</v>
      </c>
      <c r="B45" s="56" t="s">
        <v>20</v>
      </c>
      <c r="C45" s="57">
        <f aca="true" t="shared" si="6" ref="C45:S45">SUM(C46+C47)</f>
        <v>937</v>
      </c>
      <c r="D45" s="57">
        <f t="shared" si="6"/>
        <v>33</v>
      </c>
      <c r="E45" s="57">
        <f t="shared" si="6"/>
        <v>1027</v>
      </c>
      <c r="F45" s="57">
        <f t="shared" si="6"/>
        <v>37</v>
      </c>
      <c r="G45" s="57">
        <f t="shared" si="6"/>
        <v>149</v>
      </c>
      <c r="H45" s="57">
        <f t="shared" si="6"/>
        <v>763</v>
      </c>
      <c r="I45" s="57">
        <f t="shared" si="6"/>
        <v>112</v>
      </c>
      <c r="J45" s="57">
        <f t="shared" si="6"/>
        <v>0</v>
      </c>
      <c r="K45" s="57">
        <f t="shared" si="6"/>
        <v>0</v>
      </c>
      <c r="L45" s="57">
        <f t="shared" si="6"/>
        <v>37</v>
      </c>
      <c r="M45" s="57">
        <f t="shared" si="6"/>
        <v>0</v>
      </c>
      <c r="N45" s="57">
        <f t="shared" si="6"/>
        <v>0</v>
      </c>
      <c r="O45" s="57">
        <f t="shared" si="6"/>
        <v>0</v>
      </c>
      <c r="P45" s="57">
        <f t="shared" si="6"/>
        <v>0</v>
      </c>
      <c r="Q45" s="57">
        <f t="shared" si="6"/>
        <v>0</v>
      </c>
      <c r="R45" s="57">
        <f t="shared" si="6"/>
        <v>0</v>
      </c>
      <c r="S45" s="57">
        <f t="shared" si="6"/>
        <v>3</v>
      </c>
    </row>
    <row r="46" spans="1:19" ht="12.75">
      <c r="A46" s="55"/>
      <c r="B46" s="56" t="s">
        <v>36</v>
      </c>
      <c r="C46" s="57">
        <v>729</v>
      </c>
      <c r="D46" s="60">
        <v>33</v>
      </c>
      <c r="E46" s="60">
        <v>798</v>
      </c>
      <c r="F46" s="60">
        <v>37</v>
      </c>
      <c r="G46" s="58">
        <v>74</v>
      </c>
      <c r="H46" s="58">
        <v>626</v>
      </c>
      <c r="I46" s="58">
        <v>96</v>
      </c>
      <c r="J46" s="58">
        <v>0</v>
      </c>
      <c r="K46" s="58">
        <v>0</v>
      </c>
      <c r="L46" s="58">
        <v>37</v>
      </c>
      <c r="M46" s="58">
        <v>0</v>
      </c>
      <c r="N46" s="57">
        <f aca="true" t="shared" si="7" ref="N46:R47">SUM(N47+N48)</f>
        <v>0</v>
      </c>
      <c r="O46" s="57">
        <f t="shared" si="7"/>
        <v>0</v>
      </c>
      <c r="P46" s="57">
        <f t="shared" si="7"/>
        <v>0</v>
      </c>
      <c r="Q46" s="57">
        <f t="shared" si="7"/>
        <v>0</v>
      </c>
      <c r="R46" s="57">
        <f t="shared" si="7"/>
        <v>0</v>
      </c>
      <c r="S46" s="58">
        <v>2</v>
      </c>
    </row>
    <row r="47" spans="1:19" ht="12.75">
      <c r="A47" s="55"/>
      <c r="B47" s="56" t="s">
        <v>37</v>
      </c>
      <c r="C47" s="57">
        <v>208</v>
      </c>
      <c r="D47" s="60">
        <v>0</v>
      </c>
      <c r="E47" s="60">
        <v>229</v>
      </c>
      <c r="F47" s="60">
        <v>0</v>
      </c>
      <c r="G47" s="58">
        <v>75</v>
      </c>
      <c r="H47" s="58">
        <v>137</v>
      </c>
      <c r="I47" s="58">
        <v>16</v>
      </c>
      <c r="J47" s="58">
        <v>0</v>
      </c>
      <c r="K47" s="58">
        <v>0</v>
      </c>
      <c r="L47" s="58">
        <v>0</v>
      </c>
      <c r="M47" s="58">
        <v>0</v>
      </c>
      <c r="N47" s="57">
        <f t="shared" si="7"/>
        <v>0</v>
      </c>
      <c r="O47" s="57">
        <f t="shared" si="7"/>
        <v>0</v>
      </c>
      <c r="P47" s="57">
        <f t="shared" si="7"/>
        <v>0</v>
      </c>
      <c r="Q47" s="57">
        <f t="shared" si="7"/>
        <v>0</v>
      </c>
      <c r="R47" s="57">
        <f t="shared" si="7"/>
        <v>0</v>
      </c>
      <c r="S47" s="58">
        <v>1</v>
      </c>
    </row>
    <row r="48" spans="1:19" ht="25.5">
      <c r="A48" s="55">
        <v>2</v>
      </c>
      <c r="B48" s="56" t="s">
        <v>38</v>
      </c>
      <c r="C48" s="57">
        <v>209</v>
      </c>
      <c r="D48" s="60">
        <v>3</v>
      </c>
      <c r="E48" s="60">
        <v>228</v>
      </c>
      <c r="F48" s="60">
        <v>3</v>
      </c>
      <c r="G48" s="58">
        <v>100</v>
      </c>
      <c r="H48" s="58">
        <v>104</v>
      </c>
      <c r="I48" s="58">
        <v>23</v>
      </c>
      <c r="J48" s="58">
        <v>0</v>
      </c>
      <c r="K48" s="58">
        <v>0</v>
      </c>
      <c r="L48" s="58">
        <v>3</v>
      </c>
      <c r="M48" s="58">
        <v>0</v>
      </c>
      <c r="N48" s="57">
        <f>SUM(N49+N50)</f>
        <v>0</v>
      </c>
      <c r="O48" s="58">
        <v>0</v>
      </c>
      <c r="P48" s="57">
        <f aca="true" t="shared" si="8" ref="P48:P63">SUM(P49+P50)</f>
        <v>0</v>
      </c>
      <c r="Q48" s="58">
        <v>0</v>
      </c>
      <c r="R48" s="57">
        <f aca="true" t="shared" si="9" ref="R48:R63">SUM(R49+R50)</f>
        <v>0</v>
      </c>
      <c r="S48" s="58">
        <v>1</v>
      </c>
    </row>
    <row r="49" spans="1:19" ht="25.5">
      <c r="A49" s="55">
        <v>3</v>
      </c>
      <c r="B49" s="56" t="s">
        <v>23</v>
      </c>
      <c r="C49" s="57">
        <v>187</v>
      </c>
      <c r="D49" s="60">
        <v>0</v>
      </c>
      <c r="E49" s="60">
        <v>200</v>
      </c>
      <c r="F49" s="60">
        <v>0</v>
      </c>
      <c r="G49" s="58">
        <v>68</v>
      </c>
      <c r="H49" s="58">
        <v>121</v>
      </c>
      <c r="I49" s="58">
        <v>8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7">
        <f t="shared" si="8"/>
        <v>0</v>
      </c>
      <c r="Q49" s="58">
        <v>0</v>
      </c>
      <c r="R49" s="57">
        <f t="shared" si="9"/>
        <v>0</v>
      </c>
      <c r="S49" s="58">
        <v>3</v>
      </c>
    </row>
    <row r="50" spans="1:19" ht="25.5">
      <c r="A50" s="55">
        <v>4</v>
      </c>
      <c r="B50" s="56" t="s">
        <v>39</v>
      </c>
      <c r="C50" s="57">
        <v>117</v>
      </c>
      <c r="D50" s="60">
        <v>3</v>
      </c>
      <c r="E50" s="60">
        <v>131</v>
      </c>
      <c r="F50" s="60">
        <v>5</v>
      </c>
      <c r="G50" s="58">
        <v>48</v>
      </c>
      <c r="H50" s="58">
        <v>65</v>
      </c>
      <c r="I50" s="58">
        <v>15</v>
      </c>
      <c r="J50" s="58">
        <v>0</v>
      </c>
      <c r="K50" s="58">
        <v>0</v>
      </c>
      <c r="L50" s="58">
        <v>5</v>
      </c>
      <c r="M50" s="58">
        <v>0</v>
      </c>
      <c r="N50" s="58">
        <v>0</v>
      </c>
      <c r="O50" s="58">
        <v>0</v>
      </c>
      <c r="P50" s="57">
        <f t="shared" si="8"/>
        <v>0</v>
      </c>
      <c r="Q50" s="58">
        <v>0</v>
      </c>
      <c r="R50" s="57">
        <f t="shared" si="9"/>
        <v>0</v>
      </c>
      <c r="S50" s="58">
        <v>3</v>
      </c>
    </row>
    <row r="51" spans="1:19" ht="25.5">
      <c r="A51" s="55">
        <v>5</v>
      </c>
      <c r="B51" s="56" t="s">
        <v>40</v>
      </c>
      <c r="C51" s="57">
        <v>432</v>
      </c>
      <c r="D51" s="60">
        <v>1</v>
      </c>
      <c r="E51" s="60">
        <v>472</v>
      </c>
      <c r="F51" s="60">
        <v>1</v>
      </c>
      <c r="G51" s="58">
        <v>205</v>
      </c>
      <c r="H51" s="58">
        <v>222</v>
      </c>
      <c r="I51" s="58">
        <v>45</v>
      </c>
      <c r="J51" s="58">
        <v>0</v>
      </c>
      <c r="K51" s="58">
        <v>0</v>
      </c>
      <c r="L51" s="58">
        <v>1</v>
      </c>
      <c r="M51" s="58">
        <v>0</v>
      </c>
      <c r="N51" s="58">
        <v>0</v>
      </c>
      <c r="O51" s="58">
        <v>0</v>
      </c>
      <c r="P51" s="57">
        <f t="shared" si="8"/>
        <v>0</v>
      </c>
      <c r="Q51" s="58">
        <v>0</v>
      </c>
      <c r="R51" s="57">
        <f t="shared" si="9"/>
        <v>0</v>
      </c>
      <c r="S51" s="58">
        <v>0</v>
      </c>
    </row>
    <row r="52" spans="1:19" ht="38.25">
      <c r="A52" s="55">
        <v>6</v>
      </c>
      <c r="B52" s="56" t="s">
        <v>41</v>
      </c>
      <c r="C52" s="57">
        <v>99</v>
      </c>
      <c r="D52" s="60">
        <v>0</v>
      </c>
      <c r="E52" s="60">
        <v>119</v>
      </c>
      <c r="F52" s="60">
        <v>0</v>
      </c>
      <c r="G52" s="58">
        <v>32</v>
      </c>
      <c r="H52" s="58">
        <v>86</v>
      </c>
      <c r="I52" s="58">
        <v>1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7">
        <f t="shared" si="8"/>
        <v>0</v>
      </c>
      <c r="Q52" s="58">
        <v>0</v>
      </c>
      <c r="R52" s="57">
        <f t="shared" si="9"/>
        <v>0</v>
      </c>
      <c r="S52" s="58">
        <v>0</v>
      </c>
    </row>
    <row r="53" spans="1:19" ht="25.5">
      <c r="A53" s="55">
        <v>7</v>
      </c>
      <c r="B53" s="56" t="s">
        <v>42</v>
      </c>
      <c r="C53" s="57">
        <v>319</v>
      </c>
      <c r="D53" s="60">
        <v>0</v>
      </c>
      <c r="E53" s="60">
        <v>342</v>
      </c>
      <c r="F53" s="60">
        <v>0</v>
      </c>
      <c r="G53" s="58">
        <v>230</v>
      </c>
      <c r="H53" s="58">
        <v>88</v>
      </c>
      <c r="I53" s="58">
        <v>12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7">
        <f t="shared" si="8"/>
        <v>0</v>
      </c>
      <c r="Q53" s="58">
        <v>0</v>
      </c>
      <c r="R53" s="57">
        <f t="shared" si="9"/>
        <v>0</v>
      </c>
      <c r="S53" s="58">
        <v>12</v>
      </c>
    </row>
    <row r="54" spans="1:19" ht="25.5">
      <c r="A54" s="55">
        <v>8</v>
      </c>
      <c r="B54" s="56" t="s">
        <v>43</v>
      </c>
      <c r="C54" s="57">
        <v>215</v>
      </c>
      <c r="D54" s="60">
        <v>0</v>
      </c>
      <c r="E54" s="60">
        <v>240</v>
      </c>
      <c r="F54" s="60">
        <v>0</v>
      </c>
      <c r="G54" s="58">
        <v>137</v>
      </c>
      <c r="H54" s="58">
        <v>70</v>
      </c>
      <c r="I54" s="58">
        <v>25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7">
        <f t="shared" si="8"/>
        <v>0</v>
      </c>
      <c r="Q54" s="58">
        <v>0</v>
      </c>
      <c r="R54" s="57">
        <f t="shared" si="9"/>
        <v>0</v>
      </c>
      <c r="S54" s="58">
        <v>8</v>
      </c>
    </row>
    <row r="55" spans="1:19" ht="26.25" customHeight="1">
      <c r="A55" s="55">
        <v>9</v>
      </c>
      <c r="B55" s="56" t="s">
        <v>44</v>
      </c>
      <c r="C55" s="57">
        <v>291</v>
      </c>
      <c r="D55" s="60">
        <v>0</v>
      </c>
      <c r="E55" s="60">
        <v>318</v>
      </c>
      <c r="F55" s="60">
        <v>0</v>
      </c>
      <c r="G55" s="58">
        <v>154</v>
      </c>
      <c r="H55" s="58">
        <v>135</v>
      </c>
      <c r="I55" s="58">
        <v>14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7">
        <f t="shared" si="8"/>
        <v>0</v>
      </c>
      <c r="Q55" s="58">
        <v>0</v>
      </c>
      <c r="R55" s="57">
        <f t="shared" si="9"/>
        <v>0</v>
      </c>
      <c r="S55" s="58">
        <v>15</v>
      </c>
    </row>
    <row r="56" spans="1:19" ht="25.5">
      <c r="A56" s="55">
        <v>10</v>
      </c>
      <c r="B56" s="56" t="s">
        <v>45</v>
      </c>
      <c r="C56" s="57">
        <v>251</v>
      </c>
      <c r="D56" s="60">
        <v>0</v>
      </c>
      <c r="E56" s="60">
        <v>270</v>
      </c>
      <c r="F56" s="60">
        <v>0</v>
      </c>
      <c r="G56" s="58">
        <v>94</v>
      </c>
      <c r="H56" s="58">
        <v>142</v>
      </c>
      <c r="I56" s="58">
        <v>28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7">
        <f t="shared" si="8"/>
        <v>0</v>
      </c>
      <c r="Q56" s="58">
        <v>0</v>
      </c>
      <c r="R56" s="57">
        <f t="shared" si="9"/>
        <v>0</v>
      </c>
      <c r="S56" s="58">
        <v>6</v>
      </c>
    </row>
    <row r="57" spans="1:19" ht="25.5">
      <c r="A57" s="55">
        <v>11</v>
      </c>
      <c r="B57" s="56" t="s">
        <v>46</v>
      </c>
      <c r="C57" s="57">
        <v>352</v>
      </c>
      <c r="D57" s="60">
        <v>2</v>
      </c>
      <c r="E57" s="60">
        <v>378</v>
      </c>
      <c r="F57" s="60">
        <v>2</v>
      </c>
      <c r="G57" s="58">
        <v>170</v>
      </c>
      <c r="H57" s="58">
        <v>167</v>
      </c>
      <c r="I57" s="58">
        <v>38</v>
      </c>
      <c r="J57" s="58">
        <v>0</v>
      </c>
      <c r="K57" s="58">
        <v>0</v>
      </c>
      <c r="L57" s="58">
        <v>2</v>
      </c>
      <c r="M57" s="58">
        <v>0</v>
      </c>
      <c r="N57" s="58">
        <v>0</v>
      </c>
      <c r="O57" s="58">
        <v>0</v>
      </c>
      <c r="P57" s="57">
        <f t="shared" si="8"/>
        <v>0</v>
      </c>
      <c r="Q57" s="58">
        <v>0</v>
      </c>
      <c r="R57" s="57">
        <f t="shared" si="9"/>
        <v>0</v>
      </c>
      <c r="S57" s="58">
        <v>3</v>
      </c>
    </row>
    <row r="58" spans="1:19" ht="25.5">
      <c r="A58" s="55">
        <v>12</v>
      </c>
      <c r="B58" s="56" t="s">
        <v>30</v>
      </c>
      <c r="C58" s="57">
        <v>429</v>
      </c>
      <c r="D58" s="60">
        <v>0</v>
      </c>
      <c r="E58" s="60">
        <v>476</v>
      </c>
      <c r="F58" s="60">
        <v>0</v>
      </c>
      <c r="G58" s="58">
        <v>284</v>
      </c>
      <c r="H58" s="58">
        <v>156</v>
      </c>
      <c r="I58" s="58">
        <v>31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7">
        <f t="shared" si="8"/>
        <v>0</v>
      </c>
      <c r="Q58" s="58">
        <v>0</v>
      </c>
      <c r="R58" s="57">
        <f t="shared" si="9"/>
        <v>0</v>
      </c>
      <c r="S58" s="58">
        <v>5</v>
      </c>
    </row>
    <row r="59" spans="1:19" ht="25.5">
      <c r="A59" s="55">
        <v>13</v>
      </c>
      <c r="B59" s="56" t="s">
        <v>47</v>
      </c>
      <c r="C59" s="57">
        <v>137</v>
      </c>
      <c r="D59" s="60">
        <v>0</v>
      </c>
      <c r="E59" s="60">
        <v>153</v>
      </c>
      <c r="F59" s="60">
        <v>0</v>
      </c>
      <c r="G59" s="58">
        <v>59</v>
      </c>
      <c r="H59" s="58">
        <v>79</v>
      </c>
      <c r="I59" s="58">
        <v>15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7">
        <f t="shared" si="8"/>
        <v>0</v>
      </c>
      <c r="Q59" s="58">
        <v>0</v>
      </c>
      <c r="R59" s="57">
        <f t="shared" si="9"/>
        <v>0</v>
      </c>
      <c r="S59" s="58">
        <v>0</v>
      </c>
    </row>
    <row r="60" spans="1:19" ht="25.5">
      <c r="A60" s="55">
        <v>14</v>
      </c>
      <c r="B60" s="56" t="s">
        <v>48</v>
      </c>
      <c r="C60" s="57">
        <v>266</v>
      </c>
      <c r="D60" s="60">
        <v>2</v>
      </c>
      <c r="E60" s="60">
        <v>288</v>
      </c>
      <c r="F60" s="60">
        <v>2</v>
      </c>
      <c r="G60" s="58">
        <v>147</v>
      </c>
      <c r="H60" s="58">
        <v>108</v>
      </c>
      <c r="I60" s="58">
        <v>23</v>
      </c>
      <c r="J60" s="58">
        <v>0</v>
      </c>
      <c r="K60" s="58">
        <v>0</v>
      </c>
      <c r="L60" s="58">
        <v>2</v>
      </c>
      <c r="M60" s="58">
        <v>0</v>
      </c>
      <c r="N60" s="58">
        <v>0</v>
      </c>
      <c r="O60" s="58">
        <v>0</v>
      </c>
      <c r="P60" s="57">
        <f t="shared" si="8"/>
        <v>0</v>
      </c>
      <c r="Q60" s="58">
        <v>0</v>
      </c>
      <c r="R60" s="57">
        <f t="shared" si="9"/>
        <v>0</v>
      </c>
      <c r="S60" s="58">
        <v>10</v>
      </c>
    </row>
    <row r="61" spans="1:19" ht="25.5">
      <c r="A61" s="55">
        <v>15</v>
      </c>
      <c r="B61" s="56" t="s">
        <v>49</v>
      </c>
      <c r="C61" s="57">
        <v>267</v>
      </c>
      <c r="D61" s="60">
        <v>2</v>
      </c>
      <c r="E61" s="60">
        <v>303</v>
      </c>
      <c r="F61" s="60">
        <v>2</v>
      </c>
      <c r="G61" s="58">
        <v>154</v>
      </c>
      <c r="H61" s="58">
        <v>127</v>
      </c>
      <c r="I61" s="58">
        <v>22</v>
      </c>
      <c r="J61" s="58">
        <v>0</v>
      </c>
      <c r="K61" s="58">
        <v>0</v>
      </c>
      <c r="L61" s="58">
        <v>2</v>
      </c>
      <c r="M61" s="58">
        <v>0</v>
      </c>
      <c r="N61" s="58">
        <v>0</v>
      </c>
      <c r="O61" s="58">
        <v>0</v>
      </c>
      <c r="P61" s="57">
        <f t="shared" si="8"/>
        <v>0</v>
      </c>
      <c r="Q61" s="58">
        <v>0</v>
      </c>
      <c r="R61" s="57">
        <f t="shared" si="9"/>
        <v>0</v>
      </c>
      <c r="S61" s="58">
        <v>0</v>
      </c>
    </row>
    <row r="62" spans="1:19" ht="25.5">
      <c r="A62" s="55">
        <v>16</v>
      </c>
      <c r="B62" s="56" t="s">
        <v>50</v>
      </c>
      <c r="C62" s="57">
        <v>238</v>
      </c>
      <c r="D62" s="60">
        <v>5</v>
      </c>
      <c r="E62" s="60">
        <v>259</v>
      </c>
      <c r="F62" s="60">
        <v>6</v>
      </c>
      <c r="G62" s="58">
        <v>80</v>
      </c>
      <c r="H62" s="58">
        <v>165</v>
      </c>
      <c r="I62" s="58">
        <v>13</v>
      </c>
      <c r="J62" s="58">
        <v>0</v>
      </c>
      <c r="K62" s="58">
        <v>0</v>
      </c>
      <c r="L62" s="58">
        <v>6</v>
      </c>
      <c r="M62" s="58">
        <v>0</v>
      </c>
      <c r="N62" s="58">
        <v>0</v>
      </c>
      <c r="O62" s="58">
        <v>0</v>
      </c>
      <c r="P62" s="57">
        <f t="shared" si="8"/>
        <v>0</v>
      </c>
      <c r="Q62" s="58">
        <v>0</v>
      </c>
      <c r="R62" s="57">
        <f t="shared" si="9"/>
        <v>0</v>
      </c>
      <c r="S62" s="58">
        <v>1</v>
      </c>
    </row>
    <row r="63" spans="1:19" ht="25.5">
      <c r="A63" s="55">
        <v>17</v>
      </c>
      <c r="B63" s="56" t="s">
        <v>51</v>
      </c>
      <c r="C63" s="60">
        <v>431</v>
      </c>
      <c r="D63" s="60">
        <v>0</v>
      </c>
      <c r="E63" s="60">
        <v>455</v>
      </c>
      <c r="F63" s="60">
        <v>0</v>
      </c>
      <c r="G63" s="58">
        <v>212</v>
      </c>
      <c r="H63" s="58">
        <v>188</v>
      </c>
      <c r="I63" s="58">
        <v>33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7">
        <f t="shared" si="8"/>
        <v>0</v>
      </c>
      <c r="Q63" s="58">
        <v>0</v>
      </c>
      <c r="R63" s="57">
        <f t="shared" si="9"/>
        <v>0</v>
      </c>
      <c r="S63" s="58">
        <v>22</v>
      </c>
    </row>
    <row r="64" spans="1:20" ht="25.5">
      <c r="A64" s="61">
        <v>4</v>
      </c>
      <c r="B64" s="62" t="s">
        <v>53</v>
      </c>
      <c r="C64" s="63">
        <f aca="true" t="shared" si="10" ref="C64:S64">SUM(C65,C68:C83)</f>
        <v>9746</v>
      </c>
      <c r="D64" s="63">
        <f t="shared" si="10"/>
        <v>851</v>
      </c>
      <c r="E64" s="63">
        <f t="shared" si="10"/>
        <v>18981</v>
      </c>
      <c r="F64" s="63">
        <f t="shared" si="10"/>
        <v>1763</v>
      </c>
      <c r="G64" s="63">
        <f t="shared" si="10"/>
        <v>6555</v>
      </c>
      <c r="H64" s="63">
        <f t="shared" si="10"/>
        <v>4630</v>
      </c>
      <c r="I64" s="63">
        <f t="shared" si="10"/>
        <v>1859</v>
      </c>
      <c r="J64" s="63">
        <f t="shared" si="10"/>
        <v>268</v>
      </c>
      <c r="K64" s="63">
        <f t="shared" si="10"/>
        <v>35</v>
      </c>
      <c r="L64" s="63">
        <f t="shared" si="10"/>
        <v>554</v>
      </c>
      <c r="M64" s="63">
        <f t="shared" si="10"/>
        <v>466</v>
      </c>
      <c r="N64" s="63">
        <f t="shared" si="10"/>
        <v>1209</v>
      </c>
      <c r="O64" s="63">
        <f t="shared" si="10"/>
        <v>924</v>
      </c>
      <c r="P64" s="63">
        <f t="shared" si="10"/>
        <v>0</v>
      </c>
      <c r="Q64" s="63">
        <f t="shared" si="10"/>
        <v>0</v>
      </c>
      <c r="R64" s="63">
        <f t="shared" si="10"/>
        <v>0</v>
      </c>
      <c r="S64" s="63">
        <f t="shared" si="10"/>
        <v>4244</v>
      </c>
      <c r="T64" s="35" t="s">
        <v>75</v>
      </c>
    </row>
    <row r="65" spans="1:20" ht="51">
      <c r="A65" s="64">
        <v>1</v>
      </c>
      <c r="B65" s="56" t="s">
        <v>20</v>
      </c>
      <c r="C65" s="49">
        <f aca="true" t="shared" si="11" ref="C65:S65">SUM(C66+C67)</f>
        <v>2405</v>
      </c>
      <c r="D65" s="49">
        <f t="shared" si="11"/>
        <v>175</v>
      </c>
      <c r="E65" s="49">
        <f t="shared" si="11"/>
        <v>5628</v>
      </c>
      <c r="F65" s="49">
        <f t="shared" si="11"/>
        <v>411</v>
      </c>
      <c r="G65" s="49">
        <f t="shared" si="11"/>
        <v>1198</v>
      </c>
      <c r="H65" s="49">
        <f t="shared" si="11"/>
        <v>1969</v>
      </c>
      <c r="I65" s="49">
        <f t="shared" si="11"/>
        <v>626</v>
      </c>
      <c r="J65" s="49">
        <f t="shared" si="11"/>
        <v>233</v>
      </c>
      <c r="K65" s="49">
        <f t="shared" si="11"/>
        <v>0</v>
      </c>
      <c r="L65" s="49">
        <f t="shared" si="11"/>
        <v>234</v>
      </c>
      <c r="M65" s="49">
        <f t="shared" si="11"/>
        <v>135</v>
      </c>
      <c r="N65" s="49">
        <f t="shared" si="11"/>
        <v>177</v>
      </c>
      <c r="O65" s="49">
        <f t="shared" si="11"/>
        <v>340</v>
      </c>
      <c r="P65" s="49">
        <f t="shared" si="11"/>
        <v>0</v>
      </c>
      <c r="Q65" s="49">
        <f t="shared" si="11"/>
        <v>0</v>
      </c>
      <c r="R65" s="49">
        <f t="shared" si="11"/>
        <v>0</v>
      </c>
      <c r="S65" s="49">
        <f t="shared" si="11"/>
        <v>1127</v>
      </c>
      <c r="T65" s="35"/>
    </row>
    <row r="66" spans="1:20" ht="12.75">
      <c r="A66" s="64"/>
      <c r="B66" s="56" t="s">
        <v>36</v>
      </c>
      <c r="C66" s="49">
        <v>2281</v>
      </c>
      <c r="D66" s="49">
        <v>172</v>
      </c>
      <c r="E66" s="49">
        <v>5338</v>
      </c>
      <c r="F66" s="49">
        <v>396</v>
      </c>
      <c r="G66" s="65">
        <v>1115</v>
      </c>
      <c r="H66" s="65">
        <v>1867</v>
      </c>
      <c r="I66" s="65">
        <v>600</v>
      </c>
      <c r="J66" s="65">
        <v>233</v>
      </c>
      <c r="K66" s="65">
        <v>0</v>
      </c>
      <c r="L66" s="65">
        <v>225</v>
      </c>
      <c r="M66" s="65">
        <v>131</v>
      </c>
      <c r="N66" s="65">
        <v>171</v>
      </c>
      <c r="O66" s="65">
        <v>329</v>
      </c>
      <c r="P66" s="65">
        <v>0</v>
      </c>
      <c r="Q66" s="65">
        <v>0</v>
      </c>
      <c r="R66" s="49">
        <v>0</v>
      </c>
      <c r="S66" s="49">
        <v>1063</v>
      </c>
      <c r="T66" s="35"/>
    </row>
    <row r="67" spans="1:20" ht="12.75">
      <c r="A67" s="64"/>
      <c r="B67" s="56" t="s">
        <v>37</v>
      </c>
      <c r="C67" s="49">
        <v>124</v>
      </c>
      <c r="D67" s="49">
        <v>3</v>
      </c>
      <c r="E67" s="49">
        <v>290</v>
      </c>
      <c r="F67" s="49">
        <v>15</v>
      </c>
      <c r="G67" s="65">
        <v>83</v>
      </c>
      <c r="H67" s="65">
        <v>102</v>
      </c>
      <c r="I67" s="65">
        <v>26</v>
      </c>
      <c r="J67" s="65">
        <v>0</v>
      </c>
      <c r="K67" s="65">
        <v>0</v>
      </c>
      <c r="L67" s="65">
        <v>9</v>
      </c>
      <c r="M67" s="65">
        <v>4</v>
      </c>
      <c r="N67" s="65">
        <v>6</v>
      </c>
      <c r="O67" s="65">
        <v>11</v>
      </c>
      <c r="P67" s="65">
        <v>0</v>
      </c>
      <c r="Q67" s="65">
        <v>0</v>
      </c>
      <c r="R67" s="49">
        <v>0</v>
      </c>
      <c r="S67" s="49">
        <v>64</v>
      </c>
      <c r="T67" s="35"/>
    </row>
    <row r="68" spans="1:20" ht="25.5">
      <c r="A68" s="64">
        <v>2</v>
      </c>
      <c r="B68" s="56" t="s">
        <v>38</v>
      </c>
      <c r="C68" s="49">
        <v>504</v>
      </c>
      <c r="D68" s="49">
        <v>10</v>
      </c>
      <c r="E68" s="49">
        <v>837</v>
      </c>
      <c r="F68" s="49">
        <v>21</v>
      </c>
      <c r="G68" s="49">
        <v>290</v>
      </c>
      <c r="H68" s="49">
        <v>202</v>
      </c>
      <c r="I68" s="49">
        <v>62</v>
      </c>
      <c r="J68" s="49">
        <v>2</v>
      </c>
      <c r="K68" s="49">
        <v>5</v>
      </c>
      <c r="L68" s="49">
        <v>21</v>
      </c>
      <c r="M68" s="49">
        <v>21</v>
      </c>
      <c r="N68" s="49">
        <v>0</v>
      </c>
      <c r="O68" s="49">
        <v>0</v>
      </c>
      <c r="P68" s="49">
        <v>0</v>
      </c>
      <c r="Q68" s="49">
        <v>0</v>
      </c>
      <c r="R68" s="49">
        <f aca="true" t="shared" si="12" ref="R68:R83">SUM(R69+R70)</f>
        <v>0</v>
      </c>
      <c r="S68" s="49">
        <v>255</v>
      </c>
      <c r="T68" s="35"/>
    </row>
    <row r="69" spans="1:20" ht="25.5">
      <c r="A69" s="64">
        <v>3</v>
      </c>
      <c r="B69" s="56" t="s">
        <v>23</v>
      </c>
      <c r="C69" s="49">
        <v>149</v>
      </c>
      <c r="D69" s="49">
        <v>9</v>
      </c>
      <c r="E69" s="49">
        <v>345</v>
      </c>
      <c r="F69" s="49">
        <v>19</v>
      </c>
      <c r="G69" s="49">
        <v>84</v>
      </c>
      <c r="H69" s="49">
        <v>43</v>
      </c>
      <c r="I69" s="49">
        <v>51</v>
      </c>
      <c r="J69" s="49">
        <v>0</v>
      </c>
      <c r="K69" s="49">
        <v>0</v>
      </c>
      <c r="L69" s="49">
        <v>10</v>
      </c>
      <c r="M69" s="49">
        <v>10</v>
      </c>
      <c r="N69" s="49">
        <v>9</v>
      </c>
      <c r="O69" s="49">
        <v>9</v>
      </c>
      <c r="P69" s="49">
        <f aca="true" t="shared" si="13" ref="P69:P83">SUM(P70+P71)</f>
        <v>0</v>
      </c>
      <c r="Q69" s="49">
        <v>0</v>
      </c>
      <c r="R69" s="49">
        <f t="shared" si="12"/>
        <v>0</v>
      </c>
      <c r="S69" s="49">
        <v>148</v>
      </c>
      <c r="T69" s="35"/>
    </row>
    <row r="70" spans="1:20" ht="25.5">
      <c r="A70" s="64">
        <v>4</v>
      </c>
      <c r="B70" s="56" t="s">
        <v>39</v>
      </c>
      <c r="C70" s="49">
        <v>336</v>
      </c>
      <c r="D70" s="49">
        <v>36</v>
      </c>
      <c r="E70" s="49">
        <v>560</v>
      </c>
      <c r="F70" s="49">
        <v>56</v>
      </c>
      <c r="G70" s="49">
        <v>101</v>
      </c>
      <c r="H70" s="49">
        <v>208</v>
      </c>
      <c r="I70" s="49">
        <v>104</v>
      </c>
      <c r="J70" s="49">
        <v>6</v>
      </c>
      <c r="K70" s="49">
        <v>4</v>
      </c>
      <c r="L70" s="49">
        <v>10</v>
      </c>
      <c r="M70" s="49">
        <v>32</v>
      </c>
      <c r="N70" s="49">
        <v>46</v>
      </c>
      <c r="O70" s="49">
        <v>22</v>
      </c>
      <c r="P70" s="49">
        <f t="shared" si="13"/>
        <v>0</v>
      </c>
      <c r="Q70" s="49">
        <v>0</v>
      </c>
      <c r="R70" s="49">
        <f t="shared" si="12"/>
        <v>0</v>
      </c>
      <c r="S70" s="49">
        <v>83</v>
      </c>
      <c r="T70" s="35"/>
    </row>
    <row r="71" spans="1:20" ht="25.5">
      <c r="A71" s="64">
        <v>5</v>
      </c>
      <c r="B71" s="56" t="s">
        <v>40</v>
      </c>
      <c r="C71" s="49">
        <v>915</v>
      </c>
      <c r="D71" s="49">
        <v>73</v>
      </c>
      <c r="E71" s="49">
        <v>1365</v>
      </c>
      <c r="F71" s="49">
        <v>123</v>
      </c>
      <c r="G71" s="49">
        <v>438</v>
      </c>
      <c r="H71" s="49">
        <v>408</v>
      </c>
      <c r="I71" s="49">
        <v>95</v>
      </c>
      <c r="J71" s="49">
        <v>4</v>
      </c>
      <c r="K71" s="49">
        <v>1</v>
      </c>
      <c r="L71" s="49">
        <v>45</v>
      </c>
      <c r="M71" s="49">
        <v>40</v>
      </c>
      <c r="N71" s="49">
        <v>78</v>
      </c>
      <c r="O71" s="49">
        <v>98</v>
      </c>
      <c r="P71" s="49">
        <f t="shared" si="13"/>
        <v>0</v>
      </c>
      <c r="Q71" s="49">
        <v>0</v>
      </c>
      <c r="R71" s="49">
        <f t="shared" si="12"/>
        <v>0</v>
      </c>
      <c r="S71" s="49">
        <v>281</v>
      </c>
      <c r="T71" s="35"/>
    </row>
    <row r="72" spans="1:20" ht="38.25">
      <c r="A72" s="64">
        <v>6</v>
      </c>
      <c r="B72" s="56" t="s">
        <v>41</v>
      </c>
      <c r="C72" s="49">
        <v>863</v>
      </c>
      <c r="D72" s="49">
        <v>19</v>
      </c>
      <c r="E72" s="49">
        <v>1125</v>
      </c>
      <c r="F72" s="49">
        <v>24</v>
      </c>
      <c r="G72" s="49">
        <v>354</v>
      </c>
      <c r="H72" s="49">
        <v>18</v>
      </c>
      <c r="I72" s="49">
        <v>2</v>
      </c>
      <c r="J72" s="49">
        <v>0</v>
      </c>
      <c r="K72" s="49">
        <v>1</v>
      </c>
      <c r="L72" s="49">
        <v>3</v>
      </c>
      <c r="M72" s="49">
        <v>0</v>
      </c>
      <c r="N72" s="49">
        <v>21</v>
      </c>
      <c r="O72" s="49">
        <v>0</v>
      </c>
      <c r="P72" s="49">
        <f t="shared" si="13"/>
        <v>0</v>
      </c>
      <c r="Q72" s="49">
        <v>0</v>
      </c>
      <c r="R72" s="49">
        <f t="shared" si="12"/>
        <v>0</v>
      </c>
      <c r="S72" s="49">
        <v>750</v>
      </c>
      <c r="T72" s="35"/>
    </row>
    <row r="73" spans="1:20" ht="25.5">
      <c r="A73" s="64">
        <v>7</v>
      </c>
      <c r="B73" s="56" t="s">
        <v>42</v>
      </c>
      <c r="C73" s="49">
        <v>431</v>
      </c>
      <c r="D73" s="49">
        <v>15</v>
      </c>
      <c r="E73" s="49">
        <v>903</v>
      </c>
      <c r="F73" s="49">
        <v>98</v>
      </c>
      <c r="G73" s="49">
        <v>590</v>
      </c>
      <c r="H73" s="49">
        <v>203</v>
      </c>
      <c r="I73" s="49">
        <v>53</v>
      </c>
      <c r="J73" s="49">
        <v>0</v>
      </c>
      <c r="K73" s="49">
        <v>0</v>
      </c>
      <c r="L73" s="49">
        <v>17</v>
      </c>
      <c r="M73" s="49">
        <v>17</v>
      </c>
      <c r="N73" s="49">
        <v>81</v>
      </c>
      <c r="O73" s="49">
        <v>0</v>
      </c>
      <c r="P73" s="49">
        <f t="shared" si="13"/>
        <v>0</v>
      </c>
      <c r="Q73" s="49">
        <v>0</v>
      </c>
      <c r="R73" s="49">
        <f t="shared" si="12"/>
        <v>0</v>
      </c>
      <c r="S73" s="49">
        <v>40</v>
      </c>
      <c r="T73" s="35"/>
    </row>
    <row r="74" spans="1:20" ht="25.5">
      <c r="A74" s="64">
        <v>8</v>
      </c>
      <c r="B74" s="56" t="s">
        <v>43</v>
      </c>
      <c r="C74" s="49">
        <v>245</v>
      </c>
      <c r="D74" s="49">
        <v>89</v>
      </c>
      <c r="E74" s="49">
        <v>358</v>
      </c>
      <c r="F74" s="49">
        <v>104</v>
      </c>
      <c r="G74" s="49">
        <v>141</v>
      </c>
      <c r="H74" s="49">
        <v>62</v>
      </c>
      <c r="I74" s="49">
        <v>48</v>
      </c>
      <c r="J74" s="49">
        <v>1</v>
      </c>
      <c r="K74" s="49">
        <v>0</v>
      </c>
      <c r="L74" s="49">
        <v>2</v>
      </c>
      <c r="M74" s="49">
        <v>2</v>
      </c>
      <c r="N74" s="49">
        <v>102</v>
      </c>
      <c r="O74" s="49">
        <v>0</v>
      </c>
      <c r="P74" s="49">
        <f t="shared" si="13"/>
        <v>0</v>
      </c>
      <c r="Q74" s="49">
        <v>0</v>
      </c>
      <c r="R74" s="49">
        <f t="shared" si="12"/>
        <v>0</v>
      </c>
      <c r="S74" s="49">
        <v>104</v>
      </c>
      <c r="T74" s="35"/>
    </row>
    <row r="75" spans="1:20" ht="30" customHeight="1">
      <c r="A75" s="64">
        <v>9</v>
      </c>
      <c r="B75" s="56" t="s">
        <v>44</v>
      </c>
      <c r="C75" s="49">
        <v>417</v>
      </c>
      <c r="D75" s="49">
        <v>64</v>
      </c>
      <c r="E75" s="49">
        <v>627</v>
      </c>
      <c r="F75" s="49">
        <v>105</v>
      </c>
      <c r="G75" s="49">
        <v>254</v>
      </c>
      <c r="H75" s="49">
        <v>136</v>
      </c>
      <c r="I75" s="49">
        <v>50</v>
      </c>
      <c r="J75" s="49">
        <v>2</v>
      </c>
      <c r="K75" s="49">
        <v>1</v>
      </c>
      <c r="L75" s="49">
        <v>34</v>
      </c>
      <c r="M75" s="49">
        <v>32</v>
      </c>
      <c r="N75" s="49">
        <v>71</v>
      </c>
      <c r="O75" s="49">
        <v>63</v>
      </c>
      <c r="P75" s="49">
        <f t="shared" si="13"/>
        <v>0</v>
      </c>
      <c r="Q75" s="49">
        <v>0</v>
      </c>
      <c r="R75" s="49">
        <f t="shared" si="12"/>
        <v>0</v>
      </c>
      <c r="S75" s="49">
        <v>89</v>
      </c>
      <c r="T75" s="35"/>
    </row>
    <row r="76" spans="1:20" ht="25.5">
      <c r="A76" s="64">
        <v>10</v>
      </c>
      <c r="B76" s="56" t="s">
        <v>45</v>
      </c>
      <c r="C76" s="49">
        <v>449</v>
      </c>
      <c r="D76" s="49">
        <v>4</v>
      </c>
      <c r="E76" s="261">
        <v>765</v>
      </c>
      <c r="F76" s="261">
        <v>11</v>
      </c>
      <c r="G76" s="261">
        <v>234</v>
      </c>
      <c r="H76" s="261">
        <v>328</v>
      </c>
      <c r="I76" s="261">
        <v>122</v>
      </c>
      <c r="J76" s="261">
        <v>0</v>
      </c>
      <c r="K76" s="261">
        <v>0</v>
      </c>
      <c r="L76" s="261">
        <v>11</v>
      </c>
      <c r="M76" s="261">
        <v>11</v>
      </c>
      <c r="N76" s="261">
        <v>0</v>
      </c>
      <c r="O76" s="261">
        <v>0</v>
      </c>
      <c r="P76" s="261">
        <f t="shared" si="13"/>
        <v>0</v>
      </c>
      <c r="Q76" s="261">
        <v>0</v>
      </c>
      <c r="R76" s="261">
        <f t="shared" si="12"/>
        <v>0</v>
      </c>
      <c r="S76" s="261">
        <v>70</v>
      </c>
      <c r="T76" s="35"/>
    </row>
    <row r="77" spans="1:20" ht="25.5">
      <c r="A77" s="64">
        <v>11</v>
      </c>
      <c r="B77" s="56" t="s">
        <v>46</v>
      </c>
      <c r="C77" s="49">
        <v>515</v>
      </c>
      <c r="D77" s="49">
        <v>113</v>
      </c>
      <c r="E77" s="49">
        <v>1248</v>
      </c>
      <c r="F77" s="49">
        <v>318</v>
      </c>
      <c r="G77" s="49">
        <v>525</v>
      </c>
      <c r="H77" s="49">
        <v>223</v>
      </c>
      <c r="I77" s="49">
        <v>31</v>
      </c>
      <c r="J77" s="49">
        <v>1</v>
      </c>
      <c r="K77" s="49">
        <v>2</v>
      </c>
      <c r="L77" s="49">
        <v>26</v>
      </c>
      <c r="M77" s="49">
        <v>25</v>
      </c>
      <c r="N77" s="49">
        <v>292</v>
      </c>
      <c r="O77" s="49">
        <v>144</v>
      </c>
      <c r="P77" s="49">
        <f t="shared" si="13"/>
        <v>0</v>
      </c>
      <c r="Q77" s="49">
        <v>0</v>
      </c>
      <c r="R77" s="49">
        <f t="shared" si="12"/>
        <v>0</v>
      </c>
      <c r="S77" s="49">
        <v>297</v>
      </c>
      <c r="T77" s="35"/>
    </row>
    <row r="78" spans="1:20" ht="25.5">
      <c r="A78" s="64">
        <v>12</v>
      </c>
      <c r="B78" s="56" t="s">
        <v>30</v>
      </c>
      <c r="C78" s="49">
        <v>635</v>
      </c>
      <c r="D78" s="49">
        <v>134</v>
      </c>
      <c r="E78" s="49">
        <v>974</v>
      </c>
      <c r="F78" s="49">
        <v>244</v>
      </c>
      <c r="G78" s="49">
        <v>348</v>
      </c>
      <c r="H78" s="49">
        <v>212</v>
      </c>
      <c r="I78" s="49">
        <v>77</v>
      </c>
      <c r="J78" s="49">
        <v>2</v>
      </c>
      <c r="K78" s="49">
        <v>2</v>
      </c>
      <c r="L78" s="49">
        <v>25</v>
      </c>
      <c r="M78" s="49">
        <v>24</v>
      </c>
      <c r="N78" s="49">
        <v>219</v>
      </c>
      <c r="O78" s="49">
        <v>75</v>
      </c>
      <c r="P78" s="49">
        <f t="shared" si="13"/>
        <v>0</v>
      </c>
      <c r="Q78" s="49">
        <v>0</v>
      </c>
      <c r="R78" s="49">
        <f t="shared" si="12"/>
        <v>0</v>
      </c>
      <c r="S78" s="49">
        <v>234</v>
      </c>
      <c r="T78" s="35"/>
    </row>
    <row r="79" spans="1:20" ht="25.5">
      <c r="A79" s="64">
        <v>13</v>
      </c>
      <c r="B79" s="56" t="s">
        <v>47</v>
      </c>
      <c r="C79" s="49">
        <v>268</v>
      </c>
      <c r="D79" s="49">
        <v>1</v>
      </c>
      <c r="E79" s="49">
        <v>734</v>
      </c>
      <c r="F79" s="49">
        <v>5</v>
      </c>
      <c r="G79" s="49">
        <v>343</v>
      </c>
      <c r="H79" s="49">
        <v>0</v>
      </c>
      <c r="I79" s="49">
        <v>63</v>
      </c>
      <c r="J79" s="49">
        <v>6</v>
      </c>
      <c r="K79" s="49">
        <v>3</v>
      </c>
      <c r="L79" s="49">
        <v>0</v>
      </c>
      <c r="M79" s="49">
        <v>0</v>
      </c>
      <c r="N79" s="49">
        <v>5</v>
      </c>
      <c r="O79" s="49">
        <v>125</v>
      </c>
      <c r="P79" s="49">
        <f t="shared" si="13"/>
        <v>0</v>
      </c>
      <c r="Q79" s="49">
        <v>0</v>
      </c>
      <c r="R79" s="49">
        <f t="shared" si="12"/>
        <v>0</v>
      </c>
      <c r="S79" s="49">
        <v>194</v>
      </c>
      <c r="T79" s="35"/>
    </row>
    <row r="80" spans="1:20" ht="25.5">
      <c r="A80" s="64">
        <v>14</v>
      </c>
      <c r="B80" s="56" t="s">
        <v>48</v>
      </c>
      <c r="C80" s="49">
        <v>709</v>
      </c>
      <c r="D80" s="49">
        <v>23</v>
      </c>
      <c r="E80" s="49">
        <v>1040</v>
      </c>
      <c r="F80" s="49">
        <v>27</v>
      </c>
      <c r="G80" s="49">
        <v>518</v>
      </c>
      <c r="H80" s="49">
        <v>42</v>
      </c>
      <c r="I80" s="49">
        <v>93</v>
      </c>
      <c r="J80" s="49">
        <v>1</v>
      </c>
      <c r="K80" s="49">
        <v>2</v>
      </c>
      <c r="L80" s="49">
        <v>27</v>
      </c>
      <c r="M80" s="49">
        <v>98</v>
      </c>
      <c r="N80" s="49">
        <v>0</v>
      </c>
      <c r="O80" s="49">
        <v>0</v>
      </c>
      <c r="P80" s="49">
        <f t="shared" si="13"/>
        <v>0</v>
      </c>
      <c r="Q80" s="49">
        <v>0</v>
      </c>
      <c r="R80" s="49">
        <f t="shared" si="12"/>
        <v>0</v>
      </c>
      <c r="S80" s="49">
        <v>286</v>
      </c>
      <c r="T80" s="35"/>
    </row>
    <row r="81" spans="1:20" ht="25.5">
      <c r="A81" s="64">
        <v>15</v>
      </c>
      <c r="B81" s="56" t="s">
        <v>49</v>
      </c>
      <c r="C81" s="49">
        <v>243</v>
      </c>
      <c r="D81" s="49">
        <v>6</v>
      </c>
      <c r="E81" s="49">
        <v>875</v>
      </c>
      <c r="F81" s="49">
        <v>31</v>
      </c>
      <c r="G81" s="49">
        <v>423</v>
      </c>
      <c r="H81" s="49">
        <v>276</v>
      </c>
      <c r="I81" s="49">
        <v>127</v>
      </c>
      <c r="J81" s="49">
        <v>0</v>
      </c>
      <c r="K81" s="49">
        <v>12</v>
      </c>
      <c r="L81" s="49">
        <v>11</v>
      </c>
      <c r="M81" s="49">
        <v>9</v>
      </c>
      <c r="N81" s="49">
        <v>20</v>
      </c>
      <c r="O81" s="49">
        <v>17</v>
      </c>
      <c r="P81" s="49">
        <f t="shared" si="13"/>
        <v>0</v>
      </c>
      <c r="Q81" s="49">
        <v>0</v>
      </c>
      <c r="R81" s="49">
        <f t="shared" si="12"/>
        <v>0</v>
      </c>
      <c r="S81" s="49">
        <v>11</v>
      </c>
      <c r="T81" s="35"/>
    </row>
    <row r="82" spans="1:20" ht="25.5">
      <c r="A82" s="64">
        <v>16</v>
      </c>
      <c r="B82" s="56" t="s">
        <v>50</v>
      </c>
      <c r="C82" s="49">
        <v>406</v>
      </c>
      <c r="D82" s="49">
        <v>47</v>
      </c>
      <c r="E82" s="49">
        <v>966</v>
      </c>
      <c r="F82" s="49">
        <v>66</v>
      </c>
      <c r="G82" s="49">
        <v>405</v>
      </c>
      <c r="H82" s="49">
        <v>170</v>
      </c>
      <c r="I82" s="49">
        <v>216</v>
      </c>
      <c r="J82" s="49">
        <v>3</v>
      </c>
      <c r="K82" s="49">
        <v>0</v>
      </c>
      <c r="L82" s="49">
        <v>51</v>
      </c>
      <c r="M82" s="49">
        <v>3</v>
      </c>
      <c r="N82" s="49">
        <v>15</v>
      </c>
      <c r="O82" s="49">
        <v>0</v>
      </c>
      <c r="P82" s="49">
        <f t="shared" si="13"/>
        <v>0</v>
      </c>
      <c r="Q82" s="49">
        <v>0</v>
      </c>
      <c r="R82" s="49">
        <f t="shared" si="12"/>
        <v>0</v>
      </c>
      <c r="S82" s="49">
        <v>169</v>
      </c>
      <c r="T82" s="35"/>
    </row>
    <row r="83" spans="1:20" ht="25.5">
      <c r="A83" s="66">
        <v>17</v>
      </c>
      <c r="B83" s="67" t="s">
        <v>51</v>
      </c>
      <c r="C83" s="68">
        <v>256</v>
      </c>
      <c r="D83" s="68">
        <v>33</v>
      </c>
      <c r="E83" s="68">
        <v>631</v>
      </c>
      <c r="F83" s="68">
        <v>100</v>
      </c>
      <c r="G83" s="68">
        <v>309</v>
      </c>
      <c r="H83" s="68">
        <v>130</v>
      </c>
      <c r="I83" s="68">
        <v>39</v>
      </c>
      <c r="J83" s="68">
        <v>7</v>
      </c>
      <c r="K83" s="68">
        <v>2</v>
      </c>
      <c r="L83" s="68">
        <v>27</v>
      </c>
      <c r="M83" s="68">
        <v>7</v>
      </c>
      <c r="N83" s="68">
        <v>73</v>
      </c>
      <c r="O83" s="68">
        <v>31</v>
      </c>
      <c r="P83" s="49">
        <f t="shared" si="13"/>
        <v>0</v>
      </c>
      <c r="Q83" s="68">
        <v>0</v>
      </c>
      <c r="R83" s="49">
        <f t="shared" si="12"/>
        <v>0</v>
      </c>
      <c r="S83" s="68">
        <v>106</v>
      </c>
      <c r="T83" s="35"/>
    </row>
    <row r="84" spans="1:20" ht="12.75" customHeight="1">
      <c r="A84" s="69"/>
      <c r="B84" s="215" t="s">
        <v>54</v>
      </c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35"/>
    </row>
    <row r="85" spans="1:20" ht="22.5" customHeight="1">
      <c r="A85" s="70"/>
      <c r="B85" s="71" t="s">
        <v>55</v>
      </c>
      <c r="C85" s="72">
        <f aca="true" t="shared" si="14" ref="C85:S85">C8</f>
        <v>563</v>
      </c>
      <c r="D85" s="72">
        <f t="shared" si="14"/>
        <v>0</v>
      </c>
      <c r="E85" s="72">
        <f t="shared" si="14"/>
        <v>783</v>
      </c>
      <c r="F85" s="72">
        <f t="shared" si="14"/>
        <v>0</v>
      </c>
      <c r="G85" s="72">
        <f t="shared" si="14"/>
        <v>194</v>
      </c>
      <c r="H85" s="72">
        <f t="shared" si="14"/>
        <v>462</v>
      </c>
      <c r="I85" s="72">
        <f t="shared" si="14"/>
        <v>94</v>
      </c>
      <c r="J85" s="72">
        <f t="shared" si="14"/>
        <v>29</v>
      </c>
      <c r="K85" s="72">
        <f t="shared" si="14"/>
        <v>0</v>
      </c>
      <c r="L85" s="72">
        <f t="shared" si="14"/>
        <v>0</v>
      </c>
      <c r="M85" s="72">
        <f t="shared" si="14"/>
        <v>0</v>
      </c>
      <c r="N85" s="72">
        <f t="shared" si="14"/>
        <v>0</v>
      </c>
      <c r="O85" s="72">
        <f t="shared" si="14"/>
        <v>0</v>
      </c>
      <c r="P85" s="72">
        <f t="shared" si="14"/>
        <v>0</v>
      </c>
      <c r="Q85" s="72">
        <f t="shared" si="14"/>
        <v>0</v>
      </c>
      <c r="R85" s="72">
        <f t="shared" si="14"/>
        <v>0</v>
      </c>
      <c r="S85" s="72">
        <f t="shared" si="14"/>
        <v>4</v>
      </c>
      <c r="T85" s="35"/>
    </row>
    <row r="86" spans="1:20" ht="25.5">
      <c r="A86" s="70"/>
      <c r="B86" s="71" t="s">
        <v>35</v>
      </c>
      <c r="C86" s="72">
        <f aca="true" t="shared" si="15" ref="C86:S86">C24</f>
        <v>1163</v>
      </c>
      <c r="D86" s="72">
        <f t="shared" si="15"/>
        <v>901</v>
      </c>
      <c r="E86" s="72">
        <f t="shared" si="15"/>
        <v>1366</v>
      </c>
      <c r="F86" s="72">
        <f t="shared" si="15"/>
        <v>988</v>
      </c>
      <c r="G86" s="72">
        <f t="shared" si="15"/>
        <v>117</v>
      </c>
      <c r="H86" s="72">
        <f t="shared" si="15"/>
        <v>79</v>
      </c>
      <c r="I86" s="72">
        <f t="shared" si="15"/>
        <v>330</v>
      </c>
      <c r="J86" s="72">
        <f t="shared" si="15"/>
        <v>63</v>
      </c>
      <c r="K86" s="72">
        <f t="shared" si="15"/>
        <v>7</v>
      </c>
      <c r="L86" s="72">
        <f t="shared" si="15"/>
        <v>956</v>
      </c>
      <c r="M86" s="72">
        <f t="shared" si="15"/>
        <v>757</v>
      </c>
      <c r="N86" s="72">
        <f t="shared" si="15"/>
        <v>32</v>
      </c>
      <c r="O86" s="72">
        <f t="shared" si="15"/>
        <v>4</v>
      </c>
      <c r="P86" s="72">
        <f t="shared" si="15"/>
        <v>0</v>
      </c>
      <c r="Q86" s="72">
        <f t="shared" si="15"/>
        <v>0</v>
      </c>
      <c r="R86" s="72">
        <f t="shared" si="15"/>
        <v>0</v>
      </c>
      <c r="S86" s="72">
        <f t="shared" si="15"/>
        <v>9</v>
      </c>
      <c r="T86" s="35"/>
    </row>
    <row r="87" spans="1:19" ht="25.5">
      <c r="A87" s="70"/>
      <c r="B87" s="71" t="s">
        <v>52</v>
      </c>
      <c r="C87" s="72">
        <f aca="true" t="shared" si="16" ref="C87:S87">C44</f>
        <v>5177</v>
      </c>
      <c r="D87" s="72">
        <f t="shared" si="16"/>
        <v>51</v>
      </c>
      <c r="E87" s="72">
        <f t="shared" si="16"/>
        <v>5659</v>
      </c>
      <c r="F87" s="72">
        <f t="shared" si="16"/>
        <v>58</v>
      </c>
      <c r="G87" s="72">
        <f t="shared" si="16"/>
        <v>2323</v>
      </c>
      <c r="H87" s="72">
        <f t="shared" si="16"/>
        <v>2786</v>
      </c>
      <c r="I87" s="72">
        <f t="shared" si="16"/>
        <v>458</v>
      </c>
      <c r="J87" s="72">
        <f t="shared" si="16"/>
        <v>0</v>
      </c>
      <c r="K87" s="72">
        <f t="shared" si="16"/>
        <v>0</v>
      </c>
      <c r="L87" s="72">
        <f t="shared" si="16"/>
        <v>58</v>
      </c>
      <c r="M87" s="72">
        <f t="shared" si="16"/>
        <v>0</v>
      </c>
      <c r="N87" s="72">
        <f t="shared" si="16"/>
        <v>0</v>
      </c>
      <c r="O87" s="72">
        <f t="shared" si="16"/>
        <v>0</v>
      </c>
      <c r="P87" s="72">
        <f t="shared" si="16"/>
        <v>0</v>
      </c>
      <c r="Q87" s="72">
        <f t="shared" si="16"/>
        <v>0</v>
      </c>
      <c r="R87" s="72">
        <f t="shared" si="16"/>
        <v>0</v>
      </c>
      <c r="S87" s="72">
        <f t="shared" si="16"/>
        <v>92</v>
      </c>
    </row>
    <row r="88" spans="1:19" ht="25.5">
      <c r="A88" s="70"/>
      <c r="B88" s="71" t="s">
        <v>53</v>
      </c>
      <c r="C88" s="72">
        <f aca="true" t="shared" si="17" ref="C88:S88">C64</f>
        <v>9746</v>
      </c>
      <c r="D88" s="72">
        <f t="shared" si="17"/>
        <v>851</v>
      </c>
      <c r="E88" s="72">
        <f t="shared" si="17"/>
        <v>18981</v>
      </c>
      <c r="F88" s="72">
        <f t="shared" si="17"/>
        <v>1763</v>
      </c>
      <c r="G88" s="72">
        <f t="shared" si="17"/>
        <v>6555</v>
      </c>
      <c r="H88" s="72">
        <f t="shared" si="17"/>
        <v>4630</v>
      </c>
      <c r="I88" s="72">
        <f t="shared" si="17"/>
        <v>1859</v>
      </c>
      <c r="J88" s="72">
        <f t="shared" si="17"/>
        <v>268</v>
      </c>
      <c r="K88" s="72">
        <f t="shared" si="17"/>
        <v>35</v>
      </c>
      <c r="L88" s="72">
        <f t="shared" si="17"/>
        <v>554</v>
      </c>
      <c r="M88" s="72">
        <f t="shared" si="17"/>
        <v>466</v>
      </c>
      <c r="N88" s="72">
        <f t="shared" si="17"/>
        <v>1209</v>
      </c>
      <c r="O88" s="72">
        <f t="shared" si="17"/>
        <v>924</v>
      </c>
      <c r="P88" s="72">
        <f t="shared" si="17"/>
        <v>0</v>
      </c>
      <c r="Q88" s="72">
        <f t="shared" si="17"/>
        <v>0</v>
      </c>
      <c r="R88" s="72">
        <f t="shared" si="17"/>
        <v>0</v>
      </c>
      <c r="S88" s="72">
        <f t="shared" si="17"/>
        <v>4244</v>
      </c>
    </row>
    <row r="89" spans="1:19" ht="16.5" customHeight="1">
      <c r="A89" s="73"/>
      <c r="B89" s="73" t="s">
        <v>54</v>
      </c>
      <c r="C89" s="74">
        <f aca="true" t="shared" si="18" ref="C89:S89">SUM(C85:C88)</f>
        <v>16649</v>
      </c>
      <c r="D89" s="74">
        <f t="shared" si="18"/>
        <v>1803</v>
      </c>
      <c r="E89" s="74">
        <f t="shared" si="18"/>
        <v>26789</v>
      </c>
      <c r="F89" s="74">
        <f t="shared" si="18"/>
        <v>2809</v>
      </c>
      <c r="G89" s="74">
        <f t="shared" si="18"/>
        <v>9189</v>
      </c>
      <c r="H89" s="74">
        <f t="shared" si="18"/>
        <v>7957</v>
      </c>
      <c r="I89" s="74">
        <f t="shared" si="18"/>
        <v>2741</v>
      </c>
      <c r="J89" s="74">
        <f t="shared" si="18"/>
        <v>360</v>
      </c>
      <c r="K89" s="74">
        <f t="shared" si="18"/>
        <v>42</v>
      </c>
      <c r="L89" s="74">
        <f t="shared" si="18"/>
        <v>1568</v>
      </c>
      <c r="M89" s="74">
        <f t="shared" si="18"/>
        <v>1223</v>
      </c>
      <c r="N89" s="74">
        <f t="shared" si="18"/>
        <v>1241</v>
      </c>
      <c r="O89" s="74">
        <f t="shared" si="18"/>
        <v>928</v>
      </c>
      <c r="P89" s="74">
        <f t="shared" si="18"/>
        <v>0</v>
      </c>
      <c r="Q89" s="74">
        <f t="shared" si="18"/>
        <v>0</v>
      </c>
      <c r="R89" s="74">
        <f t="shared" si="18"/>
        <v>0</v>
      </c>
      <c r="S89" s="74">
        <f t="shared" si="18"/>
        <v>4349</v>
      </c>
    </row>
    <row r="90" ht="27" customHeight="1"/>
  </sheetData>
  <sheetProtection/>
  <mergeCells count="9">
    <mergeCell ref="A6:S6"/>
    <mergeCell ref="A7:S7"/>
    <mergeCell ref="B84:S84"/>
    <mergeCell ref="A1:S1"/>
    <mergeCell ref="G2:S2"/>
    <mergeCell ref="C2:D3"/>
    <mergeCell ref="E2:F3"/>
    <mergeCell ref="A2:A4"/>
    <mergeCell ref="B2:B4"/>
  </mergeCells>
  <printOptions/>
  <pageMargins left="0.6986111111111111" right="0.6986111111111111" top="0.75" bottom="0.75" header="0.5111111111111111" footer="0.5111111111111111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M589"/>
  <sheetViews>
    <sheetView zoomScale="77" zoomScaleNormal="77" zoomScalePageLayoutView="0" workbookViewId="0" topLeftCell="A1">
      <pane ySplit="7" topLeftCell="A8" activePane="bottomLeft" state="frozen"/>
      <selection pane="topLeft" activeCell="A1" sqref="A1"/>
      <selection pane="bottomLeft" activeCell="N107" sqref="N107"/>
    </sheetView>
  </sheetViews>
  <sheetFormatPr defaultColWidth="9.00390625" defaultRowHeight="12.75"/>
  <cols>
    <col min="1" max="1" width="6.28125" style="75" customWidth="1"/>
    <col min="2" max="2" width="20.8515625" style="4" customWidth="1"/>
    <col min="3" max="3" width="50.140625" style="4" customWidth="1"/>
    <col min="4" max="4" width="20.28125" style="4" customWidth="1"/>
    <col min="5" max="5" width="19.00390625" style="4" customWidth="1"/>
    <col min="6" max="6" width="21.00390625" style="4" customWidth="1"/>
    <col min="7" max="7" width="18.28125" style="4" customWidth="1"/>
    <col min="8" max="9" width="17.28125" style="4" customWidth="1"/>
    <col min="10" max="10" width="17.8515625" style="4" customWidth="1"/>
    <col min="11" max="11" width="19.00390625" style="4" customWidth="1"/>
    <col min="12" max="12" width="36.00390625" style="4" customWidth="1"/>
    <col min="13" max="16384" width="9.00390625" style="4" customWidth="1"/>
  </cols>
  <sheetData>
    <row r="1" spans="1:11" ht="32.25" customHeight="1">
      <c r="A1" s="240" t="s">
        <v>76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7" ht="23.25" customHeight="1">
      <c r="A2" s="241"/>
      <c r="B2" s="241"/>
      <c r="C2" s="241"/>
      <c r="D2" s="241"/>
      <c r="E2" s="241"/>
      <c r="F2" s="241"/>
      <c r="G2" s="241"/>
    </row>
    <row r="3" spans="1:11" ht="18" customHeight="1">
      <c r="A3" s="244" t="s">
        <v>1</v>
      </c>
      <c r="B3" s="242" t="s">
        <v>77</v>
      </c>
      <c r="C3" s="242" t="s">
        <v>78</v>
      </c>
      <c r="D3" s="242" t="s">
        <v>79</v>
      </c>
      <c r="E3" s="242"/>
      <c r="F3" s="243" t="s">
        <v>80</v>
      </c>
      <c r="G3" s="243"/>
      <c r="H3" s="243" t="s">
        <v>81</v>
      </c>
      <c r="I3" s="243"/>
      <c r="J3" s="222" t="s">
        <v>82</v>
      </c>
      <c r="K3" s="222"/>
    </row>
    <row r="4" spans="1:11" ht="19.5" customHeight="1">
      <c r="A4" s="244"/>
      <c r="B4" s="242"/>
      <c r="C4" s="242"/>
      <c r="D4" s="242"/>
      <c r="E4" s="242"/>
      <c r="F4" s="243"/>
      <c r="G4" s="243"/>
      <c r="H4" s="243"/>
      <c r="I4" s="243"/>
      <c r="J4" s="222"/>
      <c r="K4" s="222"/>
    </row>
    <row r="5" spans="1:11" ht="33.75" customHeight="1">
      <c r="A5" s="244"/>
      <c r="B5" s="242"/>
      <c r="C5" s="242"/>
      <c r="D5" s="242"/>
      <c r="E5" s="242"/>
      <c r="F5" s="243"/>
      <c r="G5" s="243"/>
      <c r="H5" s="243"/>
      <c r="I5" s="243"/>
      <c r="J5" s="222"/>
      <c r="K5" s="222"/>
    </row>
    <row r="6" spans="1:11" ht="41.25" customHeight="1">
      <c r="A6" s="244"/>
      <c r="B6" s="242"/>
      <c r="C6" s="242"/>
      <c r="D6" s="76" t="s">
        <v>15</v>
      </c>
      <c r="E6" s="76" t="s">
        <v>16</v>
      </c>
      <c r="F6" s="76" t="s">
        <v>15</v>
      </c>
      <c r="G6" s="78" t="s">
        <v>16</v>
      </c>
      <c r="H6" s="76" t="s">
        <v>15</v>
      </c>
      <c r="I6" s="78" t="s">
        <v>16</v>
      </c>
      <c r="J6" s="76" t="s">
        <v>15</v>
      </c>
      <c r="K6" s="78" t="s">
        <v>16</v>
      </c>
    </row>
    <row r="7" spans="1:11" s="82" customFormat="1" ht="13.5" customHeight="1">
      <c r="A7" s="79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1">
        <v>7</v>
      </c>
      <c r="H7" s="80">
        <v>8</v>
      </c>
      <c r="I7" s="81">
        <v>9</v>
      </c>
      <c r="J7" s="81">
        <v>10</v>
      </c>
      <c r="K7" s="77">
        <v>11</v>
      </c>
    </row>
    <row r="8" spans="1:11" ht="14.25">
      <c r="A8" s="238" t="s">
        <v>17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</row>
    <row r="9" spans="1:11" ht="14.25" customHeight="1">
      <c r="A9" s="227">
        <v>1</v>
      </c>
      <c r="B9" s="239" t="s">
        <v>83</v>
      </c>
      <c r="C9" s="83" t="s">
        <v>84</v>
      </c>
      <c r="D9" s="84">
        <f aca="true" t="shared" si="0" ref="D9:K9">SUM(D10:D16)</f>
        <v>1695633</v>
      </c>
      <c r="E9" s="84">
        <f t="shared" si="0"/>
        <v>0</v>
      </c>
      <c r="F9" s="84">
        <f t="shared" si="0"/>
        <v>8878</v>
      </c>
      <c r="G9" s="84">
        <f t="shared" si="0"/>
        <v>0</v>
      </c>
      <c r="H9" s="84">
        <f t="shared" si="0"/>
        <v>3353919</v>
      </c>
      <c r="I9" s="84">
        <f t="shared" si="0"/>
        <v>0</v>
      </c>
      <c r="J9" s="84">
        <f t="shared" si="0"/>
        <v>17265</v>
      </c>
      <c r="K9" s="85">
        <f t="shared" si="0"/>
        <v>0</v>
      </c>
    </row>
    <row r="10" spans="1:11" ht="15">
      <c r="A10" s="227"/>
      <c r="B10" s="239"/>
      <c r="C10" s="86" t="s">
        <v>85</v>
      </c>
      <c r="D10" s="87">
        <f aca="true" t="shared" si="1" ref="D10:K16">SUM(D18+D26+D34+D42+D50+D58+D66+D74+D82+D90+D98+D106+D114+D122+D130)</f>
        <v>1398228</v>
      </c>
      <c r="E10" s="87">
        <f t="shared" si="1"/>
        <v>0</v>
      </c>
      <c r="F10" s="87">
        <f t="shared" si="1"/>
        <v>8786</v>
      </c>
      <c r="G10" s="87">
        <f t="shared" si="1"/>
        <v>0</v>
      </c>
      <c r="H10" s="87">
        <f t="shared" si="1"/>
        <v>2775140</v>
      </c>
      <c r="I10" s="87">
        <f t="shared" si="1"/>
        <v>0</v>
      </c>
      <c r="J10" s="87">
        <f t="shared" si="1"/>
        <v>17103</v>
      </c>
      <c r="K10" s="87">
        <f t="shared" si="1"/>
        <v>0</v>
      </c>
    </row>
    <row r="11" spans="1:11" ht="15">
      <c r="A11" s="227"/>
      <c r="B11" s="239"/>
      <c r="C11" s="86" t="s">
        <v>86</v>
      </c>
      <c r="D11" s="87">
        <f t="shared" si="1"/>
        <v>242457</v>
      </c>
      <c r="E11" s="87">
        <f t="shared" si="1"/>
        <v>0</v>
      </c>
      <c r="F11" s="87">
        <f t="shared" si="1"/>
        <v>92</v>
      </c>
      <c r="G11" s="87">
        <f t="shared" si="1"/>
        <v>0</v>
      </c>
      <c r="H11" s="87">
        <f t="shared" si="1"/>
        <v>469298</v>
      </c>
      <c r="I11" s="87">
        <f t="shared" si="1"/>
        <v>0</v>
      </c>
      <c r="J11" s="87">
        <f t="shared" si="1"/>
        <v>162</v>
      </c>
      <c r="K11" s="87">
        <f t="shared" si="1"/>
        <v>0</v>
      </c>
    </row>
    <row r="12" spans="1:11" ht="15">
      <c r="A12" s="227"/>
      <c r="B12" s="239"/>
      <c r="C12" s="86" t="s">
        <v>87</v>
      </c>
      <c r="D12" s="87">
        <f t="shared" si="1"/>
        <v>3261</v>
      </c>
      <c r="E12" s="87">
        <f t="shared" si="1"/>
        <v>0</v>
      </c>
      <c r="F12" s="87">
        <f t="shared" si="1"/>
        <v>0</v>
      </c>
      <c r="G12" s="87">
        <f t="shared" si="1"/>
        <v>0</v>
      </c>
      <c r="H12" s="87">
        <f t="shared" si="1"/>
        <v>6136</v>
      </c>
      <c r="I12" s="87">
        <f t="shared" si="1"/>
        <v>0</v>
      </c>
      <c r="J12" s="87">
        <f t="shared" si="1"/>
        <v>0</v>
      </c>
      <c r="K12" s="87">
        <f t="shared" si="1"/>
        <v>0</v>
      </c>
    </row>
    <row r="13" spans="1:11" ht="15">
      <c r="A13" s="227"/>
      <c r="B13" s="239"/>
      <c r="C13" s="86" t="s">
        <v>88</v>
      </c>
      <c r="D13" s="87">
        <f t="shared" si="1"/>
        <v>29519</v>
      </c>
      <c r="E13" s="87">
        <f t="shared" si="1"/>
        <v>0</v>
      </c>
      <c r="F13" s="87">
        <f t="shared" si="1"/>
        <v>0</v>
      </c>
      <c r="G13" s="87">
        <f t="shared" si="1"/>
        <v>0</v>
      </c>
      <c r="H13" s="87">
        <f t="shared" si="1"/>
        <v>58589</v>
      </c>
      <c r="I13" s="87">
        <f t="shared" si="1"/>
        <v>0</v>
      </c>
      <c r="J13" s="87">
        <f t="shared" si="1"/>
        <v>0</v>
      </c>
      <c r="K13" s="87">
        <f t="shared" si="1"/>
        <v>0</v>
      </c>
    </row>
    <row r="14" spans="1:11" ht="15">
      <c r="A14" s="227"/>
      <c r="B14" s="239"/>
      <c r="C14" s="86" t="s">
        <v>89</v>
      </c>
      <c r="D14" s="87">
        <f t="shared" si="1"/>
        <v>5745</v>
      </c>
      <c r="E14" s="87">
        <f t="shared" si="1"/>
        <v>0</v>
      </c>
      <c r="F14" s="87">
        <f t="shared" si="1"/>
        <v>0</v>
      </c>
      <c r="G14" s="87">
        <f t="shared" si="1"/>
        <v>0</v>
      </c>
      <c r="H14" s="87">
        <f t="shared" si="1"/>
        <v>12818</v>
      </c>
      <c r="I14" s="87">
        <f t="shared" si="1"/>
        <v>0</v>
      </c>
      <c r="J14" s="87">
        <f t="shared" si="1"/>
        <v>0</v>
      </c>
      <c r="K14" s="87">
        <f t="shared" si="1"/>
        <v>0</v>
      </c>
    </row>
    <row r="15" spans="1:11" ht="15">
      <c r="A15" s="227"/>
      <c r="B15" s="239"/>
      <c r="C15" s="86" t="s">
        <v>90</v>
      </c>
      <c r="D15" s="87">
        <f t="shared" si="1"/>
        <v>534</v>
      </c>
      <c r="E15" s="87">
        <f t="shared" si="1"/>
        <v>0</v>
      </c>
      <c r="F15" s="87">
        <f t="shared" si="1"/>
        <v>0</v>
      </c>
      <c r="G15" s="87">
        <f t="shared" si="1"/>
        <v>0</v>
      </c>
      <c r="H15" s="87">
        <f t="shared" si="1"/>
        <v>1148</v>
      </c>
      <c r="I15" s="87">
        <f t="shared" si="1"/>
        <v>0</v>
      </c>
      <c r="J15" s="87">
        <f t="shared" si="1"/>
        <v>0</v>
      </c>
      <c r="K15" s="87">
        <f t="shared" si="1"/>
        <v>0</v>
      </c>
    </row>
    <row r="16" spans="1:11" ht="15">
      <c r="A16" s="227"/>
      <c r="B16" s="239"/>
      <c r="C16" s="88" t="s">
        <v>91</v>
      </c>
      <c r="D16" s="87">
        <f t="shared" si="1"/>
        <v>15889</v>
      </c>
      <c r="E16" s="87">
        <f t="shared" si="1"/>
        <v>0</v>
      </c>
      <c r="F16" s="87">
        <f t="shared" si="1"/>
        <v>0</v>
      </c>
      <c r="G16" s="87">
        <f t="shared" si="1"/>
        <v>0</v>
      </c>
      <c r="H16" s="87">
        <f t="shared" si="1"/>
        <v>30790</v>
      </c>
      <c r="I16" s="87">
        <f t="shared" si="1"/>
        <v>0</v>
      </c>
      <c r="J16" s="87">
        <f t="shared" si="1"/>
        <v>0</v>
      </c>
      <c r="K16" s="87">
        <f t="shared" si="1"/>
        <v>0</v>
      </c>
    </row>
    <row r="17" spans="1:12" ht="13.5" customHeight="1">
      <c r="A17" s="235">
        <v>1</v>
      </c>
      <c r="B17" s="233" t="s">
        <v>20</v>
      </c>
      <c r="C17" s="90" t="s">
        <v>92</v>
      </c>
      <c r="D17" s="91">
        <f aca="true" t="shared" si="2" ref="D17:K17">SUM(D18:D24)</f>
        <v>227112</v>
      </c>
      <c r="E17" s="91">
        <f t="shared" si="2"/>
        <v>0</v>
      </c>
      <c r="F17" s="91">
        <f t="shared" si="2"/>
        <v>759</v>
      </c>
      <c r="G17" s="91">
        <f t="shared" si="2"/>
        <v>0</v>
      </c>
      <c r="H17" s="91">
        <f t="shared" si="2"/>
        <v>425852</v>
      </c>
      <c r="I17" s="91">
        <f t="shared" si="2"/>
        <v>0</v>
      </c>
      <c r="J17" s="91">
        <f t="shared" si="2"/>
        <v>2025</v>
      </c>
      <c r="K17" s="91">
        <f t="shared" si="2"/>
        <v>0</v>
      </c>
      <c r="L17" s="92"/>
    </row>
    <row r="18" spans="1:11" ht="12.75" customHeight="1">
      <c r="A18" s="235"/>
      <c r="B18" s="233"/>
      <c r="C18" s="86" t="s">
        <v>85</v>
      </c>
      <c r="D18" s="36">
        <v>185274</v>
      </c>
      <c r="E18" s="36">
        <v>0</v>
      </c>
      <c r="F18" s="36">
        <v>746</v>
      </c>
      <c r="G18" s="36">
        <v>0</v>
      </c>
      <c r="H18" s="36">
        <v>346810</v>
      </c>
      <c r="I18" s="36">
        <v>0</v>
      </c>
      <c r="J18" s="36">
        <v>2002</v>
      </c>
      <c r="K18" s="36">
        <v>0</v>
      </c>
    </row>
    <row r="19" spans="1:11" ht="15">
      <c r="A19" s="235"/>
      <c r="B19" s="233"/>
      <c r="C19" s="86" t="s">
        <v>86</v>
      </c>
      <c r="D19" s="36">
        <v>30096</v>
      </c>
      <c r="E19" s="36">
        <v>0</v>
      </c>
      <c r="F19" s="36">
        <v>13</v>
      </c>
      <c r="G19" s="36">
        <v>0</v>
      </c>
      <c r="H19" s="36">
        <v>56805</v>
      </c>
      <c r="I19" s="36">
        <v>0</v>
      </c>
      <c r="J19" s="36">
        <v>23</v>
      </c>
      <c r="K19" s="36">
        <v>0</v>
      </c>
    </row>
    <row r="20" spans="1:11" ht="15">
      <c r="A20" s="235"/>
      <c r="B20" s="233"/>
      <c r="C20" s="86" t="s">
        <v>87</v>
      </c>
      <c r="D20" s="36">
        <v>2020</v>
      </c>
      <c r="E20" s="36">
        <v>0</v>
      </c>
      <c r="F20" s="36">
        <v>0</v>
      </c>
      <c r="G20" s="36">
        <v>0</v>
      </c>
      <c r="H20" s="36">
        <v>3814</v>
      </c>
      <c r="I20" s="36">
        <v>0</v>
      </c>
      <c r="J20" s="36">
        <v>0</v>
      </c>
      <c r="K20" s="36">
        <v>0</v>
      </c>
    </row>
    <row r="21" spans="1:11" ht="15">
      <c r="A21" s="235"/>
      <c r="B21" s="233"/>
      <c r="C21" s="86" t="s">
        <v>88</v>
      </c>
      <c r="D21" s="36">
        <v>3600</v>
      </c>
      <c r="E21" s="36">
        <v>0</v>
      </c>
      <c r="F21" s="36">
        <v>0</v>
      </c>
      <c r="G21" s="36">
        <v>0</v>
      </c>
      <c r="H21" s="36">
        <v>6810</v>
      </c>
      <c r="I21" s="36">
        <v>0</v>
      </c>
      <c r="J21" s="36">
        <v>0</v>
      </c>
      <c r="K21" s="36">
        <v>0</v>
      </c>
    </row>
    <row r="22" spans="1:11" ht="15">
      <c r="A22" s="235"/>
      <c r="B22" s="233"/>
      <c r="C22" s="86" t="s">
        <v>89</v>
      </c>
      <c r="D22" s="36">
        <v>976</v>
      </c>
      <c r="E22" s="36">
        <v>0</v>
      </c>
      <c r="F22" s="36">
        <v>0</v>
      </c>
      <c r="G22" s="36">
        <v>0</v>
      </c>
      <c r="H22" s="36">
        <v>1855</v>
      </c>
      <c r="I22" s="36">
        <v>0</v>
      </c>
      <c r="J22" s="36">
        <v>0</v>
      </c>
      <c r="K22" s="36">
        <v>0</v>
      </c>
    </row>
    <row r="23" spans="1:11" ht="15">
      <c r="A23" s="235"/>
      <c r="B23" s="233"/>
      <c r="C23" s="86" t="s">
        <v>90</v>
      </c>
      <c r="D23" s="36">
        <v>210</v>
      </c>
      <c r="E23" s="36">
        <v>0</v>
      </c>
      <c r="F23" s="36">
        <v>0</v>
      </c>
      <c r="G23" s="36">
        <v>0</v>
      </c>
      <c r="H23" s="36">
        <v>452</v>
      </c>
      <c r="I23" s="36">
        <v>0</v>
      </c>
      <c r="J23" s="36">
        <v>0</v>
      </c>
      <c r="K23" s="36">
        <v>0</v>
      </c>
    </row>
    <row r="24" spans="1:11" ht="15">
      <c r="A24" s="235"/>
      <c r="B24" s="233"/>
      <c r="C24" s="88" t="s">
        <v>91</v>
      </c>
      <c r="D24" s="36">
        <v>4936</v>
      </c>
      <c r="E24" s="36">
        <v>0</v>
      </c>
      <c r="F24" s="36">
        <v>0</v>
      </c>
      <c r="G24" s="36">
        <v>0</v>
      </c>
      <c r="H24" s="36">
        <v>9306</v>
      </c>
      <c r="I24" s="36">
        <v>0</v>
      </c>
      <c r="J24" s="36">
        <v>0</v>
      </c>
      <c r="K24" s="36">
        <v>0</v>
      </c>
    </row>
    <row r="25" spans="1:11" ht="15" customHeight="1">
      <c r="A25" s="231">
        <v>2</v>
      </c>
      <c r="B25" s="226" t="s">
        <v>38</v>
      </c>
      <c r="C25" s="93" t="s">
        <v>92</v>
      </c>
      <c r="D25" s="94">
        <f aca="true" t="shared" si="3" ref="D25:K25">SUM(D26:D32)</f>
        <v>65492</v>
      </c>
      <c r="E25" s="94">
        <f t="shared" si="3"/>
        <v>0</v>
      </c>
      <c r="F25" s="94">
        <f t="shared" si="3"/>
        <v>706</v>
      </c>
      <c r="G25" s="94">
        <f t="shared" si="3"/>
        <v>0</v>
      </c>
      <c r="H25" s="94">
        <f t="shared" si="3"/>
        <v>146404</v>
      </c>
      <c r="I25" s="94">
        <f t="shared" si="3"/>
        <v>0</v>
      </c>
      <c r="J25" s="94">
        <f t="shared" si="3"/>
        <v>1346</v>
      </c>
      <c r="K25" s="94">
        <f t="shared" si="3"/>
        <v>0</v>
      </c>
    </row>
    <row r="26" spans="1:11" ht="12.75" customHeight="1">
      <c r="A26" s="231"/>
      <c r="B26" s="226"/>
      <c r="C26" s="95" t="s">
        <v>85</v>
      </c>
      <c r="D26" s="96">
        <v>52819</v>
      </c>
      <c r="E26" s="96">
        <v>0</v>
      </c>
      <c r="F26" s="96">
        <v>706</v>
      </c>
      <c r="G26" s="96">
        <v>0</v>
      </c>
      <c r="H26" s="97">
        <v>116921</v>
      </c>
      <c r="I26" s="96">
        <v>0</v>
      </c>
      <c r="J26" s="97">
        <v>1346</v>
      </c>
      <c r="K26" s="96">
        <v>0</v>
      </c>
    </row>
    <row r="27" spans="1:11" ht="15">
      <c r="A27" s="231"/>
      <c r="B27" s="226"/>
      <c r="C27" s="86" t="s">
        <v>86</v>
      </c>
      <c r="D27" s="36">
        <v>10875</v>
      </c>
      <c r="E27" s="96">
        <v>0</v>
      </c>
      <c r="F27" s="36">
        <v>0</v>
      </c>
      <c r="G27" s="96">
        <v>0</v>
      </c>
      <c r="H27" s="98">
        <v>25783</v>
      </c>
      <c r="I27" s="96">
        <v>0</v>
      </c>
      <c r="J27" s="36">
        <v>0</v>
      </c>
      <c r="K27" s="96">
        <v>0</v>
      </c>
    </row>
    <row r="28" spans="1:11" ht="15">
      <c r="A28" s="231"/>
      <c r="B28" s="226"/>
      <c r="C28" s="86" t="s">
        <v>87</v>
      </c>
      <c r="D28" s="36">
        <v>0</v>
      </c>
      <c r="E28" s="96">
        <v>0</v>
      </c>
      <c r="F28" s="36">
        <v>0</v>
      </c>
      <c r="G28" s="96">
        <v>0</v>
      </c>
      <c r="H28" s="98">
        <v>0</v>
      </c>
      <c r="I28" s="96">
        <v>0</v>
      </c>
      <c r="J28" s="36">
        <v>0</v>
      </c>
      <c r="K28" s="96">
        <v>0</v>
      </c>
    </row>
    <row r="29" spans="1:11" ht="15">
      <c r="A29" s="231"/>
      <c r="B29" s="226"/>
      <c r="C29" s="86" t="s">
        <v>88</v>
      </c>
      <c r="D29" s="36">
        <v>1751</v>
      </c>
      <c r="E29" s="96">
        <v>0</v>
      </c>
      <c r="F29" s="36">
        <v>0</v>
      </c>
      <c r="G29" s="96">
        <v>0</v>
      </c>
      <c r="H29" s="98">
        <v>3470</v>
      </c>
      <c r="I29" s="96">
        <v>0</v>
      </c>
      <c r="J29" s="36">
        <v>0</v>
      </c>
      <c r="K29" s="96">
        <v>0</v>
      </c>
    </row>
    <row r="30" spans="1:11" ht="15">
      <c r="A30" s="231"/>
      <c r="B30" s="226"/>
      <c r="C30" s="86" t="s">
        <v>89</v>
      </c>
      <c r="D30" s="36">
        <v>0</v>
      </c>
      <c r="E30" s="96">
        <v>0</v>
      </c>
      <c r="F30" s="36">
        <v>0</v>
      </c>
      <c r="G30" s="96">
        <v>0</v>
      </c>
      <c r="H30" s="98">
        <v>0</v>
      </c>
      <c r="I30" s="96">
        <v>0</v>
      </c>
      <c r="J30" s="36">
        <v>0</v>
      </c>
      <c r="K30" s="96">
        <v>0</v>
      </c>
    </row>
    <row r="31" spans="1:11" ht="15">
      <c r="A31" s="231"/>
      <c r="B31" s="226"/>
      <c r="C31" s="86" t="s">
        <v>90</v>
      </c>
      <c r="D31" s="36">
        <v>4</v>
      </c>
      <c r="E31" s="96">
        <v>0</v>
      </c>
      <c r="F31" s="36">
        <v>0</v>
      </c>
      <c r="G31" s="96">
        <v>0</v>
      </c>
      <c r="H31" s="98">
        <v>4</v>
      </c>
      <c r="I31" s="96">
        <v>0</v>
      </c>
      <c r="J31" s="36">
        <v>0</v>
      </c>
      <c r="K31" s="96">
        <v>0</v>
      </c>
    </row>
    <row r="32" spans="1:11" ht="15">
      <c r="A32" s="231"/>
      <c r="B32" s="226"/>
      <c r="C32" s="88" t="s">
        <v>91</v>
      </c>
      <c r="D32" s="37">
        <v>43</v>
      </c>
      <c r="E32" s="96">
        <v>0</v>
      </c>
      <c r="F32" s="36">
        <v>0</v>
      </c>
      <c r="G32" s="96">
        <v>0</v>
      </c>
      <c r="H32" s="99">
        <v>226</v>
      </c>
      <c r="I32" s="96">
        <v>0</v>
      </c>
      <c r="J32" s="36">
        <v>0</v>
      </c>
      <c r="K32" s="96">
        <v>0</v>
      </c>
    </row>
    <row r="33" spans="1:11" ht="15.75" customHeight="1">
      <c r="A33" s="231">
        <v>3</v>
      </c>
      <c r="B33" s="226" t="s">
        <v>93</v>
      </c>
      <c r="C33" s="93" t="s">
        <v>92</v>
      </c>
      <c r="D33" s="94">
        <f aca="true" t="shared" si="4" ref="D33:K33">SUM(D34:D40)</f>
        <v>71642</v>
      </c>
      <c r="E33" s="94">
        <f t="shared" si="4"/>
        <v>0</v>
      </c>
      <c r="F33" s="94">
        <f t="shared" si="4"/>
        <v>118</v>
      </c>
      <c r="G33" s="94">
        <f t="shared" si="4"/>
        <v>0</v>
      </c>
      <c r="H33" s="94">
        <f t="shared" si="4"/>
        <v>136731</v>
      </c>
      <c r="I33" s="94">
        <f t="shared" si="4"/>
        <v>0</v>
      </c>
      <c r="J33" s="94">
        <f t="shared" si="4"/>
        <v>311</v>
      </c>
      <c r="K33" s="94">
        <f t="shared" si="4"/>
        <v>0</v>
      </c>
    </row>
    <row r="34" spans="1:11" ht="15">
      <c r="A34" s="231"/>
      <c r="B34" s="226"/>
      <c r="C34" s="95" t="s">
        <v>85</v>
      </c>
      <c r="D34" s="96">
        <v>57004</v>
      </c>
      <c r="E34" s="96">
        <v>0</v>
      </c>
      <c r="F34" s="96">
        <v>118</v>
      </c>
      <c r="G34" s="96">
        <v>0</v>
      </c>
      <c r="H34" s="97">
        <v>109085</v>
      </c>
      <c r="I34" s="96">
        <v>0</v>
      </c>
      <c r="J34" s="97">
        <v>311</v>
      </c>
      <c r="K34" s="96">
        <v>0</v>
      </c>
    </row>
    <row r="35" spans="1:11" ht="15">
      <c r="A35" s="231"/>
      <c r="B35" s="226"/>
      <c r="C35" s="86" t="s">
        <v>86</v>
      </c>
      <c r="D35" s="36">
        <v>12650</v>
      </c>
      <c r="E35" s="96">
        <v>0</v>
      </c>
      <c r="F35" s="36">
        <v>0</v>
      </c>
      <c r="G35" s="96">
        <v>0</v>
      </c>
      <c r="H35" s="98">
        <v>23680</v>
      </c>
      <c r="I35" s="96">
        <v>0</v>
      </c>
      <c r="J35" s="36">
        <v>0</v>
      </c>
      <c r="K35" s="96">
        <v>0</v>
      </c>
    </row>
    <row r="36" spans="1:11" ht="15">
      <c r="A36" s="231"/>
      <c r="B36" s="226"/>
      <c r="C36" s="86" t="s">
        <v>87</v>
      </c>
      <c r="D36" s="36">
        <v>0</v>
      </c>
      <c r="E36" s="96">
        <v>0</v>
      </c>
      <c r="F36" s="36">
        <v>0</v>
      </c>
      <c r="G36" s="96">
        <v>0</v>
      </c>
      <c r="H36" s="98">
        <v>39</v>
      </c>
      <c r="I36" s="96">
        <v>0</v>
      </c>
      <c r="J36" s="36">
        <v>0</v>
      </c>
      <c r="K36" s="96">
        <v>0</v>
      </c>
    </row>
    <row r="37" spans="1:11" ht="15">
      <c r="A37" s="231"/>
      <c r="B37" s="226"/>
      <c r="C37" s="86" t="s">
        <v>88</v>
      </c>
      <c r="D37" s="36">
        <v>1988</v>
      </c>
      <c r="E37" s="96">
        <v>0</v>
      </c>
      <c r="F37" s="36">
        <v>0</v>
      </c>
      <c r="G37" s="96">
        <v>0</v>
      </c>
      <c r="H37" s="98">
        <v>3805</v>
      </c>
      <c r="I37" s="96">
        <v>0</v>
      </c>
      <c r="J37" s="36">
        <v>0</v>
      </c>
      <c r="K37" s="96">
        <v>0</v>
      </c>
    </row>
    <row r="38" spans="1:11" ht="15">
      <c r="A38" s="231"/>
      <c r="B38" s="226"/>
      <c r="C38" s="86" t="s">
        <v>89</v>
      </c>
      <c r="D38" s="36">
        <v>0</v>
      </c>
      <c r="E38" s="96">
        <v>0</v>
      </c>
      <c r="F38" s="36">
        <v>0</v>
      </c>
      <c r="G38" s="96">
        <v>0</v>
      </c>
      <c r="H38" s="98">
        <v>0</v>
      </c>
      <c r="I38" s="96">
        <v>0</v>
      </c>
      <c r="J38" s="36">
        <v>0</v>
      </c>
      <c r="K38" s="96">
        <v>0</v>
      </c>
    </row>
    <row r="39" spans="1:11" ht="15">
      <c r="A39" s="231"/>
      <c r="B39" s="226"/>
      <c r="C39" s="86" t="s">
        <v>90</v>
      </c>
      <c r="D39" s="36">
        <v>0</v>
      </c>
      <c r="E39" s="96">
        <v>0</v>
      </c>
      <c r="F39" s="36">
        <v>0</v>
      </c>
      <c r="G39" s="96">
        <v>0</v>
      </c>
      <c r="H39" s="98">
        <v>3</v>
      </c>
      <c r="I39" s="96">
        <v>0</v>
      </c>
      <c r="J39" s="36">
        <v>0</v>
      </c>
      <c r="K39" s="96">
        <v>0</v>
      </c>
    </row>
    <row r="40" spans="1:11" ht="15">
      <c r="A40" s="231"/>
      <c r="B40" s="226"/>
      <c r="C40" s="88" t="s">
        <v>91</v>
      </c>
      <c r="D40" s="37">
        <v>0</v>
      </c>
      <c r="E40" s="96">
        <v>0</v>
      </c>
      <c r="F40" s="36">
        <v>0</v>
      </c>
      <c r="G40" s="96">
        <v>0</v>
      </c>
      <c r="H40" s="99">
        <v>119</v>
      </c>
      <c r="I40" s="96">
        <v>0</v>
      </c>
      <c r="J40" s="36">
        <v>0</v>
      </c>
      <c r="K40" s="96">
        <v>0</v>
      </c>
    </row>
    <row r="41" spans="1:11" ht="15" customHeight="1">
      <c r="A41" s="235">
        <v>4</v>
      </c>
      <c r="B41" s="233" t="s">
        <v>25</v>
      </c>
      <c r="C41" s="90" t="s">
        <v>92</v>
      </c>
      <c r="D41" s="91">
        <f aca="true" t="shared" si="5" ref="D41:K41">SUM(D42:D48)</f>
        <v>145605</v>
      </c>
      <c r="E41" s="91">
        <f t="shared" si="5"/>
        <v>0</v>
      </c>
      <c r="F41" s="91">
        <f t="shared" si="5"/>
        <v>678</v>
      </c>
      <c r="G41" s="91">
        <f t="shared" si="5"/>
        <v>0</v>
      </c>
      <c r="H41" s="91">
        <f t="shared" si="5"/>
        <v>271142</v>
      </c>
      <c r="I41" s="91">
        <f t="shared" si="5"/>
        <v>0</v>
      </c>
      <c r="J41" s="91">
        <f t="shared" si="5"/>
        <v>1274</v>
      </c>
      <c r="K41" s="91">
        <f t="shared" si="5"/>
        <v>0</v>
      </c>
    </row>
    <row r="42" spans="1:11" ht="12.75" customHeight="1">
      <c r="A42" s="235"/>
      <c r="B42" s="233"/>
      <c r="C42" s="95" t="s">
        <v>85</v>
      </c>
      <c r="D42" s="96">
        <v>118275</v>
      </c>
      <c r="E42" s="96">
        <v>0</v>
      </c>
      <c r="F42" s="96">
        <v>678</v>
      </c>
      <c r="G42" s="96">
        <v>0</v>
      </c>
      <c r="H42" s="97">
        <v>218993</v>
      </c>
      <c r="I42" s="96">
        <v>0</v>
      </c>
      <c r="J42" s="97">
        <v>1267</v>
      </c>
      <c r="K42" s="96">
        <v>0</v>
      </c>
    </row>
    <row r="43" spans="1:11" ht="15">
      <c r="A43" s="235"/>
      <c r="B43" s="233"/>
      <c r="C43" s="86" t="s">
        <v>86</v>
      </c>
      <c r="D43" s="36">
        <v>23342</v>
      </c>
      <c r="E43" s="96">
        <v>0</v>
      </c>
      <c r="F43" s="36">
        <v>0</v>
      </c>
      <c r="G43" s="96">
        <v>0</v>
      </c>
      <c r="H43" s="98">
        <v>44335</v>
      </c>
      <c r="I43" s="96">
        <v>0</v>
      </c>
      <c r="J43" s="98">
        <v>7</v>
      </c>
      <c r="K43" s="96">
        <v>0</v>
      </c>
    </row>
    <row r="44" spans="1:11" ht="15">
      <c r="A44" s="235"/>
      <c r="B44" s="233"/>
      <c r="C44" s="86" t="s">
        <v>87</v>
      </c>
      <c r="D44" s="36">
        <v>0</v>
      </c>
      <c r="E44" s="96">
        <v>0</v>
      </c>
      <c r="F44" s="36">
        <v>0</v>
      </c>
      <c r="G44" s="96">
        <v>0</v>
      </c>
      <c r="H44" s="98">
        <v>0</v>
      </c>
      <c r="I44" s="96">
        <v>0</v>
      </c>
      <c r="J44" s="98">
        <v>0</v>
      </c>
      <c r="K44" s="96">
        <v>0</v>
      </c>
    </row>
    <row r="45" spans="1:11" ht="15">
      <c r="A45" s="235"/>
      <c r="B45" s="233"/>
      <c r="C45" s="86" t="s">
        <v>88</v>
      </c>
      <c r="D45" s="36">
        <v>2486</v>
      </c>
      <c r="E45" s="96">
        <v>0</v>
      </c>
      <c r="F45" s="36">
        <v>0</v>
      </c>
      <c r="G45" s="96">
        <v>0</v>
      </c>
      <c r="H45" s="98">
        <v>4861</v>
      </c>
      <c r="I45" s="96">
        <v>0</v>
      </c>
      <c r="J45" s="98">
        <v>0</v>
      </c>
      <c r="K45" s="96">
        <v>0</v>
      </c>
    </row>
    <row r="46" spans="1:11" ht="15">
      <c r="A46" s="235"/>
      <c r="B46" s="233"/>
      <c r="C46" s="86" t="s">
        <v>89</v>
      </c>
      <c r="D46" s="36">
        <v>1286</v>
      </c>
      <c r="E46" s="96">
        <v>0</v>
      </c>
      <c r="F46" s="36">
        <v>0</v>
      </c>
      <c r="G46" s="96">
        <v>0</v>
      </c>
      <c r="H46" s="98">
        <v>2378</v>
      </c>
      <c r="I46" s="96">
        <v>0</v>
      </c>
      <c r="J46" s="98">
        <v>0</v>
      </c>
      <c r="K46" s="96">
        <v>0</v>
      </c>
    </row>
    <row r="47" spans="1:11" ht="15">
      <c r="A47" s="235"/>
      <c r="B47" s="233"/>
      <c r="C47" s="86" t="s">
        <v>90</v>
      </c>
      <c r="D47" s="36">
        <v>0</v>
      </c>
      <c r="E47" s="96">
        <v>0</v>
      </c>
      <c r="F47" s="36">
        <v>0</v>
      </c>
      <c r="G47" s="96">
        <v>0</v>
      </c>
      <c r="H47" s="98">
        <v>0</v>
      </c>
      <c r="I47" s="96">
        <v>0</v>
      </c>
      <c r="J47" s="98">
        <v>0</v>
      </c>
      <c r="K47" s="96">
        <v>0</v>
      </c>
    </row>
    <row r="48" spans="1:11" ht="15">
      <c r="A48" s="235"/>
      <c r="B48" s="233"/>
      <c r="C48" s="88" t="s">
        <v>91</v>
      </c>
      <c r="D48" s="37">
        <v>216</v>
      </c>
      <c r="E48" s="96">
        <v>0</v>
      </c>
      <c r="F48" s="36">
        <v>0</v>
      </c>
      <c r="G48" s="96">
        <v>0</v>
      </c>
      <c r="H48" s="99">
        <v>575</v>
      </c>
      <c r="I48" s="96">
        <v>0</v>
      </c>
      <c r="J48" s="98">
        <v>0</v>
      </c>
      <c r="K48" s="96">
        <v>0</v>
      </c>
    </row>
    <row r="49" spans="1:11" ht="15" customHeight="1">
      <c r="A49" s="235">
        <v>5</v>
      </c>
      <c r="B49" s="226" t="s">
        <v>94</v>
      </c>
      <c r="C49" s="93" t="s">
        <v>92</v>
      </c>
      <c r="D49" s="94">
        <f aca="true" t="shared" si="6" ref="D49:K49">SUM(D50:D56)</f>
        <v>44704</v>
      </c>
      <c r="E49" s="94">
        <f t="shared" si="6"/>
        <v>0</v>
      </c>
      <c r="F49" s="94">
        <f t="shared" si="6"/>
        <v>126</v>
      </c>
      <c r="G49" s="94">
        <f t="shared" si="6"/>
        <v>0</v>
      </c>
      <c r="H49" s="94">
        <f t="shared" si="6"/>
        <v>88284</v>
      </c>
      <c r="I49" s="94">
        <f t="shared" si="6"/>
        <v>0</v>
      </c>
      <c r="J49" s="94">
        <f t="shared" si="6"/>
        <v>295</v>
      </c>
      <c r="K49" s="94">
        <f t="shared" si="6"/>
        <v>0</v>
      </c>
    </row>
    <row r="50" spans="1:11" ht="12.75" customHeight="1">
      <c r="A50" s="235"/>
      <c r="B50" s="226"/>
      <c r="C50" s="95" t="s">
        <v>85</v>
      </c>
      <c r="D50" s="96">
        <v>38317</v>
      </c>
      <c r="E50" s="96">
        <v>0</v>
      </c>
      <c r="F50" s="96">
        <v>126</v>
      </c>
      <c r="G50" s="96">
        <v>0</v>
      </c>
      <c r="H50" s="97">
        <v>76517</v>
      </c>
      <c r="I50" s="96">
        <v>0</v>
      </c>
      <c r="J50" s="97">
        <v>295</v>
      </c>
      <c r="K50" s="96">
        <v>0</v>
      </c>
    </row>
    <row r="51" spans="1:11" ht="15">
      <c r="A51" s="235"/>
      <c r="B51" s="226"/>
      <c r="C51" s="86" t="s">
        <v>86</v>
      </c>
      <c r="D51" s="36">
        <v>5770</v>
      </c>
      <c r="E51" s="96">
        <v>0</v>
      </c>
      <c r="F51" s="36">
        <v>0</v>
      </c>
      <c r="G51" s="96">
        <v>0</v>
      </c>
      <c r="H51" s="98">
        <v>10614</v>
      </c>
      <c r="I51" s="96">
        <v>0</v>
      </c>
      <c r="J51" s="98">
        <v>0</v>
      </c>
      <c r="K51" s="96">
        <v>0</v>
      </c>
    </row>
    <row r="52" spans="1:11" ht="15">
      <c r="A52" s="235"/>
      <c r="B52" s="226"/>
      <c r="C52" s="86" t="s">
        <v>87</v>
      </c>
      <c r="D52" s="36">
        <v>0</v>
      </c>
      <c r="E52" s="96">
        <v>0</v>
      </c>
      <c r="F52" s="36">
        <v>0</v>
      </c>
      <c r="G52" s="96">
        <v>0</v>
      </c>
      <c r="H52" s="98">
        <v>0</v>
      </c>
      <c r="I52" s="96">
        <v>0</v>
      </c>
      <c r="J52" s="98">
        <v>0</v>
      </c>
      <c r="K52" s="96">
        <v>0</v>
      </c>
    </row>
    <row r="53" spans="1:11" ht="15">
      <c r="A53" s="235"/>
      <c r="B53" s="226"/>
      <c r="C53" s="86" t="s">
        <v>88</v>
      </c>
      <c r="D53" s="36">
        <v>518</v>
      </c>
      <c r="E53" s="96">
        <v>0</v>
      </c>
      <c r="F53" s="36">
        <v>0</v>
      </c>
      <c r="G53" s="96">
        <v>0</v>
      </c>
      <c r="H53" s="98">
        <v>972</v>
      </c>
      <c r="I53" s="96">
        <v>0</v>
      </c>
      <c r="J53" s="98">
        <v>0</v>
      </c>
      <c r="K53" s="96">
        <v>0</v>
      </c>
    </row>
    <row r="54" spans="1:11" ht="15">
      <c r="A54" s="235"/>
      <c r="B54" s="226"/>
      <c r="C54" s="86" t="s">
        <v>89</v>
      </c>
      <c r="D54" s="36">
        <v>0</v>
      </c>
      <c r="E54" s="96">
        <v>0</v>
      </c>
      <c r="F54" s="36">
        <v>0</v>
      </c>
      <c r="G54" s="96">
        <v>0</v>
      </c>
      <c r="H54" s="98">
        <v>0</v>
      </c>
      <c r="I54" s="96">
        <v>0</v>
      </c>
      <c r="J54" s="98">
        <v>0</v>
      </c>
      <c r="K54" s="96">
        <v>0</v>
      </c>
    </row>
    <row r="55" spans="1:11" ht="15">
      <c r="A55" s="235"/>
      <c r="B55" s="226"/>
      <c r="C55" s="86" t="s">
        <v>90</v>
      </c>
      <c r="D55" s="36">
        <v>0</v>
      </c>
      <c r="E55" s="96">
        <v>0</v>
      </c>
      <c r="F55" s="36">
        <v>0</v>
      </c>
      <c r="G55" s="96">
        <v>0</v>
      </c>
      <c r="H55" s="98">
        <v>0</v>
      </c>
      <c r="I55" s="96">
        <v>0</v>
      </c>
      <c r="J55" s="98">
        <v>0</v>
      </c>
      <c r="K55" s="96">
        <v>0</v>
      </c>
    </row>
    <row r="56" spans="1:11" ht="15">
      <c r="A56" s="235"/>
      <c r="B56" s="226"/>
      <c r="C56" s="88" t="s">
        <v>91</v>
      </c>
      <c r="D56" s="37">
        <v>99</v>
      </c>
      <c r="E56" s="96">
        <v>0</v>
      </c>
      <c r="F56" s="36">
        <v>0</v>
      </c>
      <c r="G56" s="96">
        <v>0</v>
      </c>
      <c r="H56" s="99">
        <v>181</v>
      </c>
      <c r="I56" s="96">
        <v>0</v>
      </c>
      <c r="J56" s="98">
        <v>0</v>
      </c>
      <c r="K56" s="96">
        <v>0</v>
      </c>
    </row>
    <row r="57" spans="1:11" ht="15" customHeight="1">
      <c r="A57" s="235">
        <v>6</v>
      </c>
      <c r="B57" s="226" t="s">
        <v>22</v>
      </c>
      <c r="C57" s="93" t="s">
        <v>92</v>
      </c>
      <c r="D57" s="94">
        <f aca="true" t="shared" si="7" ref="D57:K57">SUM(D58:D64)</f>
        <v>160982</v>
      </c>
      <c r="E57" s="94">
        <f t="shared" si="7"/>
        <v>0</v>
      </c>
      <c r="F57" s="94">
        <f t="shared" si="7"/>
        <v>1024</v>
      </c>
      <c r="G57" s="94">
        <f t="shared" si="7"/>
        <v>0</v>
      </c>
      <c r="H57" s="94">
        <f t="shared" si="7"/>
        <v>311232</v>
      </c>
      <c r="I57" s="94">
        <f t="shared" si="7"/>
        <v>0</v>
      </c>
      <c r="J57" s="94">
        <f t="shared" si="7"/>
        <v>1701</v>
      </c>
      <c r="K57" s="94">
        <f t="shared" si="7"/>
        <v>0</v>
      </c>
    </row>
    <row r="58" spans="1:11" s="92" customFormat="1" ht="12.75" customHeight="1">
      <c r="A58" s="235"/>
      <c r="B58" s="226"/>
      <c r="C58" s="95" t="s">
        <v>85</v>
      </c>
      <c r="D58" s="96">
        <v>129475</v>
      </c>
      <c r="E58" s="100">
        <v>0</v>
      </c>
      <c r="F58" s="100">
        <v>1024</v>
      </c>
      <c r="G58" s="100">
        <v>0</v>
      </c>
      <c r="H58" s="97">
        <v>250442</v>
      </c>
      <c r="I58" s="100">
        <v>0</v>
      </c>
      <c r="J58" s="100">
        <v>1701</v>
      </c>
      <c r="K58" s="100">
        <v>0</v>
      </c>
    </row>
    <row r="59" spans="1:11" ht="15">
      <c r="A59" s="235"/>
      <c r="B59" s="226"/>
      <c r="C59" s="86" t="s">
        <v>86</v>
      </c>
      <c r="D59" s="36">
        <v>22913</v>
      </c>
      <c r="E59" s="36">
        <v>0</v>
      </c>
      <c r="F59" s="36">
        <v>0</v>
      </c>
      <c r="G59" s="36">
        <v>0</v>
      </c>
      <c r="H59" s="98">
        <v>43788</v>
      </c>
      <c r="I59" s="36">
        <v>0</v>
      </c>
      <c r="J59" s="36">
        <v>0</v>
      </c>
      <c r="K59" s="36">
        <v>0</v>
      </c>
    </row>
    <row r="60" spans="1:11" ht="15">
      <c r="A60" s="235"/>
      <c r="B60" s="226"/>
      <c r="C60" s="86" t="s">
        <v>87</v>
      </c>
      <c r="D60" s="36">
        <v>394</v>
      </c>
      <c r="E60" s="36">
        <v>0</v>
      </c>
      <c r="F60" s="36">
        <v>0</v>
      </c>
      <c r="G60" s="36">
        <v>0</v>
      </c>
      <c r="H60" s="98">
        <v>668</v>
      </c>
      <c r="I60" s="36">
        <v>0</v>
      </c>
      <c r="J60" s="36">
        <v>0</v>
      </c>
      <c r="K60" s="36">
        <v>0</v>
      </c>
    </row>
    <row r="61" spans="1:11" ht="15">
      <c r="A61" s="235"/>
      <c r="B61" s="226"/>
      <c r="C61" s="86" t="s">
        <v>88</v>
      </c>
      <c r="D61" s="36">
        <v>3029</v>
      </c>
      <c r="E61" s="36">
        <v>0</v>
      </c>
      <c r="F61" s="36">
        <v>0</v>
      </c>
      <c r="G61" s="36">
        <v>0</v>
      </c>
      <c r="H61" s="98">
        <v>5846</v>
      </c>
      <c r="I61" s="36">
        <v>0</v>
      </c>
      <c r="J61" s="36">
        <v>0</v>
      </c>
      <c r="K61" s="36">
        <v>0</v>
      </c>
    </row>
    <row r="62" spans="1:11" ht="15">
      <c r="A62" s="235"/>
      <c r="B62" s="226"/>
      <c r="C62" s="86" t="s">
        <v>89</v>
      </c>
      <c r="D62" s="36">
        <v>1471</v>
      </c>
      <c r="E62" s="36">
        <v>0</v>
      </c>
      <c r="F62" s="36">
        <v>0</v>
      </c>
      <c r="G62" s="36">
        <v>0</v>
      </c>
      <c r="H62" s="98">
        <v>2707</v>
      </c>
      <c r="I62" s="36">
        <v>0</v>
      </c>
      <c r="J62" s="36">
        <v>0</v>
      </c>
      <c r="K62" s="36">
        <v>0</v>
      </c>
    </row>
    <row r="63" spans="1:11" ht="15">
      <c r="A63" s="235"/>
      <c r="B63" s="226"/>
      <c r="C63" s="86" t="s">
        <v>90</v>
      </c>
      <c r="D63" s="36">
        <v>113</v>
      </c>
      <c r="E63" s="36">
        <v>0</v>
      </c>
      <c r="F63" s="36">
        <v>0</v>
      </c>
      <c r="G63" s="36">
        <v>0</v>
      </c>
      <c r="H63" s="98">
        <v>202</v>
      </c>
      <c r="I63" s="36">
        <v>0</v>
      </c>
      <c r="J63" s="36">
        <v>0</v>
      </c>
      <c r="K63" s="36">
        <v>0</v>
      </c>
    </row>
    <row r="64" spans="1:11" ht="15">
      <c r="A64" s="235"/>
      <c r="B64" s="226"/>
      <c r="C64" s="88" t="s">
        <v>91</v>
      </c>
      <c r="D64" s="37">
        <v>3587</v>
      </c>
      <c r="E64" s="37">
        <v>0</v>
      </c>
      <c r="F64" s="37">
        <v>0</v>
      </c>
      <c r="G64" s="37">
        <v>0</v>
      </c>
      <c r="H64" s="99">
        <v>7579</v>
      </c>
      <c r="I64" s="37">
        <v>0</v>
      </c>
      <c r="J64" s="37">
        <v>0</v>
      </c>
      <c r="K64" s="37">
        <v>0</v>
      </c>
    </row>
    <row r="65" spans="1:11" ht="15" customHeight="1">
      <c r="A65" s="235">
        <v>7</v>
      </c>
      <c r="B65" s="226" t="s">
        <v>95</v>
      </c>
      <c r="C65" s="93" t="s">
        <v>92</v>
      </c>
      <c r="D65" s="94">
        <f aca="true" t="shared" si="8" ref="D65:K65">SUM(D66:D72)</f>
        <v>118242</v>
      </c>
      <c r="E65" s="94">
        <f t="shared" si="8"/>
        <v>0</v>
      </c>
      <c r="F65" s="94">
        <f t="shared" si="8"/>
        <v>732</v>
      </c>
      <c r="G65" s="94">
        <f t="shared" si="8"/>
        <v>0</v>
      </c>
      <c r="H65" s="94">
        <f t="shared" si="8"/>
        <v>217994</v>
      </c>
      <c r="I65" s="94">
        <f t="shared" si="8"/>
        <v>0</v>
      </c>
      <c r="J65" s="94">
        <f t="shared" si="8"/>
        <v>1527</v>
      </c>
      <c r="K65" s="94">
        <f t="shared" si="8"/>
        <v>0</v>
      </c>
    </row>
    <row r="66" spans="1:11" ht="12.75" customHeight="1">
      <c r="A66" s="235"/>
      <c r="B66" s="226"/>
      <c r="C66" s="95" t="s">
        <v>85</v>
      </c>
      <c r="D66" s="96">
        <v>98326</v>
      </c>
      <c r="E66" s="96">
        <v>0</v>
      </c>
      <c r="F66" s="96">
        <v>732</v>
      </c>
      <c r="G66" s="96">
        <v>0</v>
      </c>
      <c r="H66" s="97">
        <v>181051</v>
      </c>
      <c r="I66" s="96">
        <v>0</v>
      </c>
      <c r="J66" s="96">
        <v>1527</v>
      </c>
      <c r="K66" s="96">
        <v>0</v>
      </c>
    </row>
    <row r="67" spans="1:11" ht="15">
      <c r="A67" s="235"/>
      <c r="B67" s="226"/>
      <c r="C67" s="86" t="s">
        <v>86</v>
      </c>
      <c r="D67" s="36">
        <v>16942</v>
      </c>
      <c r="E67" s="36">
        <v>0</v>
      </c>
      <c r="F67" s="36">
        <v>0</v>
      </c>
      <c r="G67" s="36">
        <v>0</v>
      </c>
      <c r="H67" s="98">
        <v>32177</v>
      </c>
      <c r="I67" s="36">
        <v>0</v>
      </c>
      <c r="J67" s="36">
        <v>0</v>
      </c>
      <c r="K67" s="36">
        <v>0</v>
      </c>
    </row>
    <row r="68" spans="1:11" ht="15">
      <c r="A68" s="235"/>
      <c r="B68" s="226"/>
      <c r="C68" s="86" t="s">
        <v>87</v>
      </c>
      <c r="D68" s="36">
        <v>738</v>
      </c>
      <c r="E68" s="36">
        <v>0</v>
      </c>
      <c r="F68" s="36">
        <v>0</v>
      </c>
      <c r="G68" s="36">
        <v>0</v>
      </c>
      <c r="H68" s="98">
        <v>1433</v>
      </c>
      <c r="I68" s="36">
        <v>0</v>
      </c>
      <c r="J68" s="36">
        <v>0</v>
      </c>
      <c r="K68" s="36">
        <v>0</v>
      </c>
    </row>
    <row r="69" spans="1:11" ht="15">
      <c r="A69" s="235"/>
      <c r="B69" s="226"/>
      <c r="C69" s="86" t="s">
        <v>88</v>
      </c>
      <c r="D69" s="36">
        <v>1041</v>
      </c>
      <c r="E69" s="36">
        <v>0</v>
      </c>
      <c r="F69" s="36">
        <v>0</v>
      </c>
      <c r="G69" s="36">
        <v>0</v>
      </c>
      <c r="H69" s="98">
        <v>1739</v>
      </c>
      <c r="I69" s="36">
        <v>0</v>
      </c>
      <c r="J69" s="36">
        <v>0</v>
      </c>
      <c r="K69" s="36">
        <v>0</v>
      </c>
    </row>
    <row r="70" spans="1:11" ht="15">
      <c r="A70" s="235"/>
      <c r="B70" s="226"/>
      <c r="C70" s="86" t="s">
        <v>89</v>
      </c>
      <c r="D70" s="36">
        <v>158</v>
      </c>
      <c r="E70" s="36">
        <v>0</v>
      </c>
      <c r="F70" s="36">
        <v>0</v>
      </c>
      <c r="G70" s="36">
        <v>0</v>
      </c>
      <c r="H70" s="98">
        <v>304</v>
      </c>
      <c r="I70" s="36">
        <v>0</v>
      </c>
      <c r="J70" s="36">
        <v>0</v>
      </c>
      <c r="K70" s="36">
        <v>0</v>
      </c>
    </row>
    <row r="71" spans="1:11" ht="15">
      <c r="A71" s="235"/>
      <c r="B71" s="226"/>
      <c r="C71" s="86" t="s">
        <v>90</v>
      </c>
      <c r="D71" s="36">
        <v>8</v>
      </c>
      <c r="E71" s="36">
        <v>0</v>
      </c>
      <c r="F71" s="36">
        <v>0</v>
      </c>
      <c r="G71" s="36">
        <v>0</v>
      </c>
      <c r="H71" s="98">
        <v>20</v>
      </c>
      <c r="I71" s="36">
        <v>0</v>
      </c>
      <c r="J71" s="36">
        <v>0</v>
      </c>
      <c r="K71" s="36">
        <v>0</v>
      </c>
    </row>
    <row r="72" spans="1:11" ht="15">
      <c r="A72" s="235"/>
      <c r="B72" s="226"/>
      <c r="C72" s="88" t="s">
        <v>91</v>
      </c>
      <c r="D72" s="37">
        <v>1029</v>
      </c>
      <c r="E72" s="37">
        <v>0</v>
      </c>
      <c r="F72" s="37">
        <v>0</v>
      </c>
      <c r="G72" s="37">
        <v>0</v>
      </c>
      <c r="H72" s="99">
        <v>1270</v>
      </c>
      <c r="I72" s="37">
        <v>0</v>
      </c>
      <c r="J72" s="37">
        <v>0</v>
      </c>
      <c r="K72" s="37">
        <v>0</v>
      </c>
    </row>
    <row r="73" spans="1:11" ht="15" customHeight="1">
      <c r="A73" s="235">
        <v>8</v>
      </c>
      <c r="B73" s="226" t="s">
        <v>27</v>
      </c>
      <c r="C73" s="93" t="s">
        <v>92</v>
      </c>
      <c r="D73" s="94">
        <f aca="true" t="shared" si="9" ref="D73:J73">SUM(D74:D80)</f>
        <v>73645</v>
      </c>
      <c r="E73" s="94">
        <f t="shared" si="9"/>
        <v>0</v>
      </c>
      <c r="F73" s="94">
        <f t="shared" si="9"/>
        <v>179</v>
      </c>
      <c r="G73" s="94">
        <f t="shared" si="9"/>
        <v>0</v>
      </c>
      <c r="H73" s="94">
        <f t="shared" si="9"/>
        <v>144185</v>
      </c>
      <c r="I73" s="94">
        <f t="shared" si="9"/>
        <v>0</v>
      </c>
      <c r="J73" s="94">
        <f t="shared" si="9"/>
        <v>386</v>
      </c>
      <c r="K73" s="101"/>
    </row>
    <row r="74" spans="1:11" ht="12.75" customHeight="1">
      <c r="A74" s="235"/>
      <c r="B74" s="226"/>
      <c r="C74" s="95" t="s">
        <v>85</v>
      </c>
      <c r="D74" s="96">
        <v>58733</v>
      </c>
      <c r="E74" s="97">
        <v>0</v>
      </c>
      <c r="F74" s="96">
        <v>179</v>
      </c>
      <c r="G74" s="96">
        <v>0</v>
      </c>
      <c r="H74" s="97">
        <v>115259</v>
      </c>
      <c r="I74" s="97">
        <v>0</v>
      </c>
      <c r="J74" s="96">
        <v>386</v>
      </c>
      <c r="K74" s="96">
        <v>0</v>
      </c>
    </row>
    <row r="75" spans="1:11" ht="15">
      <c r="A75" s="235"/>
      <c r="B75" s="226"/>
      <c r="C75" s="86" t="s">
        <v>86</v>
      </c>
      <c r="D75" s="96">
        <v>12170</v>
      </c>
      <c r="E75" s="97">
        <v>0</v>
      </c>
      <c r="F75" s="96">
        <v>0</v>
      </c>
      <c r="G75" s="96">
        <v>0</v>
      </c>
      <c r="H75" s="97">
        <v>23771</v>
      </c>
      <c r="I75" s="97">
        <v>0</v>
      </c>
      <c r="J75" s="96">
        <v>0</v>
      </c>
      <c r="K75" s="96">
        <v>0</v>
      </c>
    </row>
    <row r="76" spans="1:11" ht="15">
      <c r="A76" s="235"/>
      <c r="B76" s="226"/>
      <c r="C76" s="86" t="s">
        <v>87</v>
      </c>
      <c r="D76" s="96">
        <v>0</v>
      </c>
      <c r="E76" s="97">
        <v>0</v>
      </c>
      <c r="F76" s="96">
        <v>0</v>
      </c>
      <c r="G76" s="96">
        <v>0</v>
      </c>
      <c r="H76" s="97">
        <v>0</v>
      </c>
      <c r="I76" s="97">
        <v>0</v>
      </c>
      <c r="J76" s="96">
        <v>0</v>
      </c>
      <c r="K76" s="96">
        <v>0</v>
      </c>
    </row>
    <row r="77" spans="1:11" ht="15">
      <c r="A77" s="235"/>
      <c r="B77" s="226"/>
      <c r="C77" s="86" t="s">
        <v>88</v>
      </c>
      <c r="D77" s="96">
        <v>1926</v>
      </c>
      <c r="E77" s="97">
        <v>0</v>
      </c>
      <c r="F77" s="96">
        <v>0</v>
      </c>
      <c r="G77" s="96">
        <v>0</v>
      </c>
      <c r="H77" s="97">
        <v>3899</v>
      </c>
      <c r="I77" s="97">
        <v>0</v>
      </c>
      <c r="J77" s="96">
        <v>0</v>
      </c>
      <c r="K77" s="96">
        <v>0</v>
      </c>
    </row>
    <row r="78" spans="1:11" ht="15">
      <c r="A78" s="235"/>
      <c r="B78" s="226"/>
      <c r="C78" s="86" t="s">
        <v>89</v>
      </c>
      <c r="D78" s="96">
        <v>0</v>
      </c>
      <c r="E78" s="97">
        <v>0</v>
      </c>
      <c r="F78" s="96">
        <v>0</v>
      </c>
      <c r="G78" s="96">
        <v>0</v>
      </c>
      <c r="H78" s="97">
        <v>0</v>
      </c>
      <c r="I78" s="97">
        <v>0</v>
      </c>
      <c r="J78" s="96">
        <v>0</v>
      </c>
      <c r="K78" s="96">
        <v>0</v>
      </c>
    </row>
    <row r="79" spans="1:11" ht="15">
      <c r="A79" s="235"/>
      <c r="B79" s="226"/>
      <c r="C79" s="86" t="s">
        <v>90</v>
      </c>
      <c r="D79" s="96">
        <v>7</v>
      </c>
      <c r="E79" s="97">
        <v>0</v>
      </c>
      <c r="F79" s="96">
        <v>0</v>
      </c>
      <c r="G79" s="96">
        <v>0</v>
      </c>
      <c r="H79" s="97">
        <v>7</v>
      </c>
      <c r="I79" s="97">
        <v>0</v>
      </c>
      <c r="J79" s="96">
        <v>0</v>
      </c>
      <c r="K79" s="96">
        <v>0</v>
      </c>
    </row>
    <row r="80" spans="1:11" ht="15">
      <c r="A80" s="235"/>
      <c r="B80" s="226"/>
      <c r="C80" s="88" t="s">
        <v>91</v>
      </c>
      <c r="D80" s="102">
        <v>809</v>
      </c>
      <c r="E80" s="97">
        <v>0</v>
      </c>
      <c r="F80" s="96">
        <v>0</v>
      </c>
      <c r="G80" s="96">
        <v>0</v>
      </c>
      <c r="H80" s="103">
        <v>1249</v>
      </c>
      <c r="I80" s="97">
        <v>0</v>
      </c>
      <c r="J80" s="96">
        <v>0</v>
      </c>
      <c r="K80" s="96">
        <v>0</v>
      </c>
    </row>
    <row r="81" spans="1:11" ht="15" customHeight="1">
      <c r="A81" s="237">
        <v>9</v>
      </c>
      <c r="B81" s="233" t="s">
        <v>96</v>
      </c>
      <c r="C81" s="90" t="s">
        <v>92</v>
      </c>
      <c r="D81" s="91">
        <f aca="true" t="shared" si="10" ref="D81:K81">SUM(D82:D88)</f>
        <v>66406</v>
      </c>
      <c r="E81" s="91">
        <f t="shared" si="10"/>
        <v>0</v>
      </c>
      <c r="F81" s="91">
        <f t="shared" si="10"/>
        <v>1353</v>
      </c>
      <c r="G81" s="91">
        <f t="shared" si="10"/>
        <v>0</v>
      </c>
      <c r="H81" s="91">
        <f t="shared" si="10"/>
        <v>133258</v>
      </c>
      <c r="I81" s="91">
        <f t="shared" si="10"/>
        <v>0</v>
      </c>
      <c r="J81" s="91">
        <f t="shared" si="10"/>
        <v>2190</v>
      </c>
      <c r="K81" s="91">
        <f t="shared" si="10"/>
        <v>0</v>
      </c>
    </row>
    <row r="82" spans="1:11" ht="12.75" customHeight="1">
      <c r="A82" s="237"/>
      <c r="B82" s="233"/>
      <c r="C82" s="95" t="s">
        <v>85</v>
      </c>
      <c r="D82" s="96">
        <v>55268</v>
      </c>
      <c r="E82" s="96">
        <v>0</v>
      </c>
      <c r="F82" s="96">
        <v>1291</v>
      </c>
      <c r="G82" s="96">
        <v>0</v>
      </c>
      <c r="H82" s="96">
        <v>110581</v>
      </c>
      <c r="I82" s="96">
        <v>0</v>
      </c>
      <c r="J82" s="97">
        <v>2092</v>
      </c>
      <c r="K82" s="96">
        <v>0</v>
      </c>
    </row>
    <row r="83" spans="1:11" ht="15">
      <c r="A83" s="237"/>
      <c r="B83" s="233"/>
      <c r="C83" s="86" t="s">
        <v>86</v>
      </c>
      <c r="D83" s="96">
        <v>10022</v>
      </c>
      <c r="E83" s="96">
        <v>0</v>
      </c>
      <c r="F83" s="96">
        <v>62</v>
      </c>
      <c r="G83" s="96">
        <v>0</v>
      </c>
      <c r="H83" s="96">
        <v>19004</v>
      </c>
      <c r="I83" s="96">
        <v>0</v>
      </c>
      <c r="J83" s="97">
        <v>98</v>
      </c>
      <c r="K83" s="96">
        <v>0</v>
      </c>
    </row>
    <row r="84" spans="1:11" ht="15">
      <c r="A84" s="237"/>
      <c r="B84" s="233"/>
      <c r="C84" s="86" t="s">
        <v>87</v>
      </c>
      <c r="D84" s="96">
        <v>0</v>
      </c>
      <c r="E84" s="96">
        <v>0</v>
      </c>
      <c r="F84" s="96">
        <v>0</v>
      </c>
      <c r="G84" s="96">
        <v>0</v>
      </c>
      <c r="H84" s="96">
        <v>0</v>
      </c>
      <c r="I84" s="96">
        <v>0</v>
      </c>
      <c r="J84" s="97">
        <v>0</v>
      </c>
      <c r="K84" s="96">
        <v>0</v>
      </c>
    </row>
    <row r="85" spans="1:11" ht="15">
      <c r="A85" s="237"/>
      <c r="B85" s="233"/>
      <c r="C85" s="86" t="s">
        <v>88</v>
      </c>
      <c r="D85" s="96">
        <v>597</v>
      </c>
      <c r="E85" s="96">
        <v>0</v>
      </c>
      <c r="F85" s="96">
        <v>0</v>
      </c>
      <c r="G85" s="96">
        <v>0</v>
      </c>
      <c r="H85" s="96">
        <v>2814</v>
      </c>
      <c r="I85" s="96">
        <v>0</v>
      </c>
      <c r="J85" s="97">
        <v>0</v>
      </c>
      <c r="K85" s="96">
        <v>0</v>
      </c>
    </row>
    <row r="86" spans="1:11" ht="15">
      <c r="A86" s="237"/>
      <c r="B86" s="233"/>
      <c r="C86" s="86" t="s">
        <v>89</v>
      </c>
      <c r="D86" s="96">
        <v>0</v>
      </c>
      <c r="E86" s="96">
        <v>0</v>
      </c>
      <c r="F86" s="96">
        <v>0</v>
      </c>
      <c r="G86" s="96">
        <v>0</v>
      </c>
      <c r="H86" s="96">
        <v>0</v>
      </c>
      <c r="I86" s="96">
        <v>0</v>
      </c>
      <c r="J86" s="97">
        <v>0</v>
      </c>
      <c r="K86" s="96">
        <v>0</v>
      </c>
    </row>
    <row r="87" spans="1:11" ht="15">
      <c r="A87" s="237"/>
      <c r="B87" s="233"/>
      <c r="C87" s="86" t="s">
        <v>90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7">
        <v>0</v>
      </c>
      <c r="K87" s="96">
        <v>0</v>
      </c>
    </row>
    <row r="88" spans="1:11" ht="15">
      <c r="A88" s="237"/>
      <c r="B88" s="233"/>
      <c r="C88" s="88" t="s">
        <v>91</v>
      </c>
      <c r="D88" s="102">
        <v>519</v>
      </c>
      <c r="E88" s="96">
        <v>0</v>
      </c>
      <c r="F88" s="96">
        <v>0</v>
      </c>
      <c r="G88" s="96">
        <v>0</v>
      </c>
      <c r="H88" s="102">
        <v>859</v>
      </c>
      <c r="I88" s="96">
        <v>0</v>
      </c>
      <c r="J88" s="103">
        <v>0</v>
      </c>
      <c r="K88" s="96">
        <v>0</v>
      </c>
    </row>
    <row r="89" spans="1:11" ht="15" customHeight="1">
      <c r="A89" s="235">
        <v>10</v>
      </c>
      <c r="B89" s="232" t="s">
        <v>29</v>
      </c>
      <c r="C89" s="93" t="s">
        <v>92</v>
      </c>
      <c r="D89" s="94">
        <f aca="true" t="shared" si="11" ref="D89:K89">SUM(D90:D96)</f>
        <v>131569</v>
      </c>
      <c r="E89" s="94">
        <f t="shared" si="11"/>
        <v>0</v>
      </c>
      <c r="F89" s="94">
        <f t="shared" si="11"/>
        <v>249</v>
      </c>
      <c r="G89" s="94">
        <f t="shared" si="11"/>
        <v>0</v>
      </c>
      <c r="H89" s="94">
        <f t="shared" si="11"/>
        <v>253863</v>
      </c>
      <c r="I89" s="94">
        <f t="shared" si="11"/>
        <v>0</v>
      </c>
      <c r="J89" s="94">
        <f t="shared" si="11"/>
        <v>631</v>
      </c>
      <c r="K89" s="94">
        <f t="shared" si="11"/>
        <v>0</v>
      </c>
    </row>
    <row r="90" spans="1:11" ht="15">
      <c r="A90" s="235"/>
      <c r="B90" s="232"/>
      <c r="C90" s="95" t="s">
        <v>85</v>
      </c>
      <c r="D90" s="96">
        <v>108292</v>
      </c>
      <c r="E90" s="96">
        <v>0</v>
      </c>
      <c r="F90" s="96">
        <v>232</v>
      </c>
      <c r="G90" s="96">
        <v>0</v>
      </c>
      <c r="H90" s="96">
        <v>212314</v>
      </c>
      <c r="I90" s="96">
        <v>0</v>
      </c>
      <c r="J90" s="96">
        <v>597</v>
      </c>
      <c r="K90" s="96">
        <v>0</v>
      </c>
    </row>
    <row r="91" spans="1:11" ht="15">
      <c r="A91" s="235"/>
      <c r="B91" s="232"/>
      <c r="C91" s="86" t="s">
        <v>86</v>
      </c>
      <c r="D91" s="96">
        <v>19779</v>
      </c>
      <c r="E91" s="96">
        <v>0</v>
      </c>
      <c r="F91" s="96">
        <v>17</v>
      </c>
      <c r="G91" s="96">
        <v>0</v>
      </c>
      <c r="H91" s="96">
        <v>35081</v>
      </c>
      <c r="I91" s="96">
        <v>0</v>
      </c>
      <c r="J91" s="96">
        <v>34</v>
      </c>
      <c r="K91" s="96">
        <v>0</v>
      </c>
    </row>
    <row r="92" spans="1:11" ht="15">
      <c r="A92" s="235"/>
      <c r="B92" s="232"/>
      <c r="C92" s="86" t="s">
        <v>87</v>
      </c>
      <c r="D92" s="96">
        <v>109</v>
      </c>
      <c r="E92" s="96">
        <v>0</v>
      </c>
      <c r="F92" s="96">
        <v>0</v>
      </c>
      <c r="G92" s="96">
        <v>0</v>
      </c>
      <c r="H92" s="96">
        <v>182</v>
      </c>
      <c r="I92" s="96">
        <v>0</v>
      </c>
      <c r="J92" s="96">
        <v>0</v>
      </c>
      <c r="K92" s="96">
        <v>0</v>
      </c>
    </row>
    <row r="93" spans="1:11" ht="15">
      <c r="A93" s="235"/>
      <c r="B93" s="232"/>
      <c r="C93" s="86" t="s">
        <v>88</v>
      </c>
      <c r="D93" s="96">
        <v>2071</v>
      </c>
      <c r="E93" s="96">
        <v>0</v>
      </c>
      <c r="F93" s="96">
        <v>0</v>
      </c>
      <c r="G93" s="96">
        <v>0</v>
      </c>
      <c r="H93" s="96">
        <v>3985</v>
      </c>
      <c r="I93" s="96">
        <v>0</v>
      </c>
      <c r="J93" s="96">
        <v>0</v>
      </c>
      <c r="K93" s="96">
        <v>0</v>
      </c>
    </row>
    <row r="94" spans="1:11" ht="15">
      <c r="A94" s="235"/>
      <c r="B94" s="232"/>
      <c r="C94" s="86" t="s">
        <v>89</v>
      </c>
      <c r="D94" s="96">
        <v>632</v>
      </c>
      <c r="E94" s="96">
        <v>0</v>
      </c>
      <c r="F94" s="96">
        <v>0</v>
      </c>
      <c r="G94" s="96">
        <v>0</v>
      </c>
      <c r="H94" s="96">
        <v>1212</v>
      </c>
      <c r="I94" s="96">
        <v>0</v>
      </c>
      <c r="J94" s="96">
        <v>0</v>
      </c>
      <c r="K94" s="96">
        <v>0</v>
      </c>
    </row>
    <row r="95" spans="1:11" ht="15">
      <c r="A95" s="235"/>
      <c r="B95" s="232"/>
      <c r="C95" s="86" t="s">
        <v>90</v>
      </c>
      <c r="D95" s="96">
        <v>40</v>
      </c>
      <c r="E95" s="96">
        <v>0</v>
      </c>
      <c r="F95" s="96">
        <v>0</v>
      </c>
      <c r="G95" s="96">
        <v>0</v>
      </c>
      <c r="H95" s="96">
        <v>71</v>
      </c>
      <c r="I95" s="96">
        <v>0</v>
      </c>
      <c r="J95" s="96">
        <v>0</v>
      </c>
      <c r="K95" s="96">
        <v>0</v>
      </c>
    </row>
    <row r="96" spans="1:11" ht="15">
      <c r="A96" s="235"/>
      <c r="B96" s="232"/>
      <c r="C96" s="88" t="s">
        <v>91</v>
      </c>
      <c r="D96" s="102">
        <v>646</v>
      </c>
      <c r="E96" s="96">
        <v>0</v>
      </c>
      <c r="F96" s="96">
        <v>0</v>
      </c>
      <c r="G96" s="96">
        <v>0</v>
      </c>
      <c r="H96" s="102">
        <v>1018</v>
      </c>
      <c r="I96" s="96">
        <v>0</v>
      </c>
      <c r="J96" s="96">
        <v>0</v>
      </c>
      <c r="K96" s="96">
        <v>0</v>
      </c>
    </row>
    <row r="97" spans="1:11" ht="15" customHeight="1">
      <c r="A97" s="231">
        <v>11</v>
      </c>
      <c r="B97" s="232" t="s">
        <v>30</v>
      </c>
      <c r="C97" s="93" t="s">
        <v>92</v>
      </c>
      <c r="D97" s="94">
        <f aca="true" t="shared" si="12" ref="D97:K97">SUM(D98:D104)</f>
        <v>79425</v>
      </c>
      <c r="E97" s="94">
        <f t="shared" si="12"/>
        <v>0</v>
      </c>
      <c r="F97" s="94">
        <f t="shared" si="12"/>
        <v>1035</v>
      </c>
      <c r="G97" s="94">
        <f t="shared" si="12"/>
        <v>0</v>
      </c>
      <c r="H97" s="94">
        <f t="shared" si="12"/>
        <v>154899</v>
      </c>
      <c r="I97" s="94">
        <f t="shared" si="12"/>
        <v>0</v>
      </c>
      <c r="J97" s="94">
        <f t="shared" si="12"/>
        <v>1801</v>
      </c>
      <c r="K97" s="94">
        <f t="shared" si="12"/>
        <v>0</v>
      </c>
    </row>
    <row r="98" spans="1:11" ht="15">
      <c r="A98" s="231"/>
      <c r="B98" s="232"/>
      <c r="C98" s="95" t="s">
        <v>85</v>
      </c>
      <c r="D98" s="36">
        <v>64430</v>
      </c>
      <c r="E98" s="36">
        <v>0</v>
      </c>
      <c r="F98" s="36">
        <v>1035</v>
      </c>
      <c r="G98" s="36">
        <v>0</v>
      </c>
      <c r="H98" s="36">
        <v>125875</v>
      </c>
      <c r="I98" s="36">
        <v>0</v>
      </c>
      <c r="J98" s="36">
        <v>1801</v>
      </c>
      <c r="K98" s="36">
        <v>0</v>
      </c>
    </row>
    <row r="99" spans="1:11" ht="15">
      <c r="A99" s="231"/>
      <c r="B99" s="232"/>
      <c r="C99" s="86" t="s">
        <v>86</v>
      </c>
      <c r="D99" s="36">
        <v>11781</v>
      </c>
      <c r="E99" s="36">
        <v>0</v>
      </c>
      <c r="F99" s="36">
        <v>0</v>
      </c>
      <c r="G99" s="36">
        <v>0</v>
      </c>
      <c r="H99" s="36">
        <v>23204</v>
      </c>
      <c r="I99" s="36">
        <v>0</v>
      </c>
      <c r="J99" s="36">
        <v>0</v>
      </c>
      <c r="K99" s="36">
        <v>0</v>
      </c>
    </row>
    <row r="100" spans="1:11" ht="15">
      <c r="A100" s="231"/>
      <c r="B100" s="232"/>
      <c r="C100" s="86" t="s">
        <v>87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</row>
    <row r="101" spans="1:11" ht="15">
      <c r="A101" s="231"/>
      <c r="B101" s="232"/>
      <c r="C101" s="86" t="s">
        <v>88</v>
      </c>
      <c r="D101" s="36">
        <v>1286</v>
      </c>
      <c r="E101" s="36">
        <v>0</v>
      </c>
      <c r="F101" s="36">
        <v>0</v>
      </c>
      <c r="G101" s="36">
        <v>0</v>
      </c>
      <c r="H101" s="36">
        <v>2449</v>
      </c>
      <c r="I101" s="36">
        <v>0</v>
      </c>
      <c r="J101" s="36">
        <v>0</v>
      </c>
      <c r="K101" s="36">
        <v>0</v>
      </c>
    </row>
    <row r="102" spans="1:11" ht="15">
      <c r="A102" s="231"/>
      <c r="B102" s="232"/>
      <c r="C102" s="86" t="s">
        <v>89</v>
      </c>
      <c r="D102" s="36">
        <v>599</v>
      </c>
      <c r="E102" s="36">
        <v>0</v>
      </c>
      <c r="F102" s="36">
        <v>0</v>
      </c>
      <c r="G102" s="36">
        <v>0</v>
      </c>
      <c r="H102" s="36">
        <v>1112</v>
      </c>
      <c r="I102" s="36">
        <v>0</v>
      </c>
      <c r="J102" s="36">
        <v>0</v>
      </c>
      <c r="K102" s="36">
        <v>0</v>
      </c>
    </row>
    <row r="103" spans="1:11" ht="15">
      <c r="A103" s="231"/>
      <c r="B103" s="232"/>
      <c r="C103" s="86" t="s">
        <v>90</v>
      </c>
      <c r="D103" s="36">
        <v>112</v>
      </c>
      <c r="E103" s="36">
        <v>0</v>
      </c>
      <c r="F103" s="36">
        <v>0</v>
      </c>
      <c r="G103" s="36">
        <v>0</v>
      </c>
      <c r="H103" s="36">
        <v>284</v>
      </c>
      <c r="I103" s="36">
        <v>0</v>
      </c>
      <c r="J103" s="36">
        <v>0</v>
      </c>
      <c r="K103" s="36">
        <v>0</v>
      </c>
    </row>
    <row r="104" spans="1:11" ht="15">
      <c r="A104" s="231"/>
      <c r="B104" s="232"/>
      <c r="C104" s="88" t="s">
        <v>91</v>
      </c>
      <c r="D104" s="37">
        <v>1217</v>
      </c>
      <c r="E104" s="37">
        <v>0</v>
      </c>
      <c r="F104" s="37">
        <v>0</v>
      </c>
      <c r="G104" s="37">
        <v>0</v>
      </c>
      <c r="H104" s="37">
        <v>1975</v>
      </c>
      <c r="I104" s="37">
        <v>0</v>
      </c>
      <c r="J104" s="37">
        <v>0</v>
      </c>
      <c r="K104" s="37">
        <v>0</v>
      </c>
    </row>
    <row r="105" spans="1:11" ht="15" customHeight="1">
      <c r="A105" s="231">
        <v>12</v>
      </c>
      <c r="B105" s="232" t="s">
        <v>47</v>
      </c>
      <c r="C105" s="93" t="s">
        <v>92</v>
      </c>
      <c r="D105" s="94">
        <f aca="true" t="shared" si="13" ref="D105:K105">SUM(D106:D112)</f>
        <v>189972</v>
      </c>
      <c r="E105" s="94">
        <f t="shared" si="13"/>
        <v>0</v>
      </c>
      <c r="F105" s="94">
        <f t="shared" si="13"/>
        <v>598</v>
      </c>
      <c r="G105" s="94">
        <f t="shared" si="13"/>
        <v>0</v>
      </c>
      <c r="H105" s="94">
        <f t="shared" si="13"/>
        <v>369290</v>
      </c>
      <c r="I105" s="94">
        <f t="shared" si="13"/>
        <v>0</v>
      </c>
      <c r="J105" s="94">
        <f t="shared" si="13"/>
        <v>1132</v>
      </c>
      <c r="K105" s="94">
        <f t="shared" si="13"/>
        <v>0</v>
      </c>
    </row>
    <row r="106" spans="1:11" ht="15">
      <c r="A106" s="231"/>
      <c r="B106" s="232"/>
      <c r="C106" s="95" t="s">
        <v>85</v>
      </c>
      <c r="D106" s="36">
        <v>162965</v>
      </c>
      <c r="E106" s="96">
        <v>0</v>
      </c>
      <c r="F106" s="96">
        <v>598</v>
      </c>
      <c r="G106" s="96">
        <v>0</v>
      </c>
      <c r="H106" s="98">
        <v>316918</v>
      </c>
      <c r="I106" s="36">
        <v>0</v>
      </c>
      <c r="J106" s="36">
        <v>1132</v>
      </c>
      <c r="K106" s="36">
        <v>0</v>
      </c>
    </row>
    <row r="107" spans="1:11" ht="15">
      <c r="A107" s="231"/>
      <c r="B107" s="232"/>
      <c r="C107" s="86" t="s">
        <v>86</v>
      </c>
      <c r="D107" s="36">
        <v>22685</v>
      </c>
      <c r="E107" s="96">
        <v>0</v>
      </c>
      <c r="F107" s="96">
        <v>0</v>
      </c>
      <c r="G107" s="96">
        <v>0</v>
      </c>
      <c r="H107" s="98">
        <v>43050</v>
      </c>
      <c r="I107" s="36">
        <v>0</v>
      </c>
      <c r="J107" s="36">
        <v>0</v>
      </c>
      <c r="K107" s="36">
        <v>0</v>
      </c>
    </row>
    <row r="108" spans="1:11" ht="15">
      <c r="A108" s="231"/>
      <c r="B108" s="232"/>
      <c r="C108" s="86" t="s">
        <v>87</v>
      </c>
      <c r="D108" s="36">
        <v>0</v>
      </c>
      <c r="E108" s="96">
        <v>0</v>
      </c>
      <c r="F108" s="96">
        <v>0</v>
      </c>
      <c r="G108" s="96">
        <v>0</v>
      </c>
      <c r="H108" s="98">
        <v>0</v>
      </c>
      <c r="I108" s="36">
        <v>0</v>
      </c>
      <c r="J108" s="36">
        <v>0</v>
      </c>
      <c r="K108" s="36">
        <v>0</v>
      </c>
    </row>
    <row r="109" spans="1:11" ht="15">
      <c r="A109" s="231"/>
      <c r="B109" s="232"/>
      <c r="C109" s="86" t="s">
        <v>88</v>
      </c>
      <c r="D109" s="36">
        <v>2138</v>
      </c>
      <c r="E109" s="96">
        <v>0</v>
      </c>
      <c r="F109" s="96">
        <v>0</v>
      </c>
      <c r="G109" s="96">
        <v>0</v>
      </c>
      <c r="H109" s="98">
        <v>4328</v>
      </c>
      <c r="I109" s="36">
        <v>0</v>
      </c>
      <c r="J109" s="36">
        <v>0</v>
      </c>
      <c r="K109" s="36">
        <v>0</v>
      </c>
    </row>
    <row r="110" spans="1:11" ht="15">
      <c r="A110" s="231"/>
      <c r="B110" s="232"/>
      <c r="C110" s="86" t="s">
        <v>89</v>
      </c>
      <c r="D110" s="36">
        <v>623</v>
      </c>
      <c r="E110" s="96">
        <v>0</v>
      </c>
      <c r="F110" s="96">
        <v>0</v>
      </c>
      <c r="G110" s="96">
        <v>0</v>
      </c>
      <c r="H110" s="98">
        <v>1306</v>
      </c>
      <c r="I110" s="36">
        <v>0</v>
      </c>
      <c r="J110" s="36">
        <v>0</v>
      </c>
      <c r="K110" s="36">
        <v>0</v>
      </c>
    </row>
    <row r="111" spans="1:11" ht="15">
      <c r="A111" s="231"/>
      <c r="B111" s="232"/>
      <c r="C111" s="86" t="s">
        <v>90</v>
      </c>
      <c r="D111" s="36">
        <v>24</v>
      </c>
      <c r="E111" s="96">
        <v>0</v>
      </c>
      <c r="F111" s="96">
        <v>0</v>
      </c>
      <c r="G111" s="96">
        <v>0</v>
      </c>
      <c r="H111" s="98">
        <v>58</v>
      </c>
      <c r="I111" s="36">
        <v>0</v>
      </c>
      <c r="J111" s="36">
        <v>0</v>
      </c>
      <c r="K111" s="36">
        <v>0</v>
      </c>
    </row>
    <row r="112" spans="1:11" ht="15">
      <c r="A112" s="231"/>
      <c r="B112" s="232"/>
      <c r="C112" s="88" t="s">
        <v>91</v>
      </c>
      <c r="D112" s="37">
        <v>1537</v>
      </c>
      <c r="E112" s="96">
        <v>0</v>
      </c>
      <c r="F112" s="96">
        <v>0</v>
      </c>
      <c r="G112" s="96">
        <v>0</v>
      </c>
      <c r="H112" s="99">
        <v>3630</v>
      </c>
      <c r="I112" s="37">
        <v>0</v>
      </c>
      <c r="J112" s="37">
        <v>0</v>
      </c>
      <c r="K112" s="37">
        <v>0</v>
      </c>
    </row>
    <row r="113" spans="1:11" ht="15" customHeight="1">
      <c r="A113" s="231">
        <v>13</v>
      </c>
      <c r="B113" s="232" t="s">
        <v>97</v>
      </c>
      <c r="C113" s="93" t="s">
        <v>92</v>
      </c>
      <c r="D113" s="94">
        <f aca="true" t="shared" si="14" ref="D113:K113">SUM(D114:D120)</f>
        <v>76404</v>
      </c>
      <c r="E113" s="94">
        <f t="shared" si="14"/>
        <v>0</v>
      </c>
      <c r="F113" s="94">
        <f t="shared" si="14"/>
        <v>171</v>
      </c>
      <c r="G113" s="94">
        <f t="shared" si="14"/>
        <v>0</v>
      </c>
      <c r="H113" s="94">
        <f t="shared" si="14"/>
        <v>142548</v>
      </c>
      <c r="I113" s="94">
        <f t="shared" si="14"/>
        <v>0</v>
      </c>
      <c r="J113" s="94">
        <f t="shared" si="14"/>
        <v>407</v>
      </c>
      <c r="K113" s="94">
        <f t="shared" si="14"/>
        <v>0</v>
      </c>
    </row>
    <row r="114" spans="1:11" ht="15">
      <c r="A114" s="231"/>
      <c r="B114" s="232"/>
      <c r="C114" s="95" t="s">
        <v>85</v>
      </c>
      <c r="D114" s="96">
        <v>67170</v>
      </c>
      <c r="E114" s="96">
        <v>0</v>
      </c>
      <c r="F114" s="96">
        <v>171</v>
      </c>
      <c r="G114" s="96">
        <v>0</v>
      </c>
      <c r="H114" s="96">
        <v>125063</v>
      </c>
      <c r="I114" s="96">
        <v>0</v>
      </c>
      <c r="J114" s="265">
        <v>407</v>
      </c>
      <c r="K114" s="96">
        <v>0</v>
      </c>
    </row>
    <row r="115" spans="1:11" ht="15">
      <c r="A115" s="231"/>
      <c r="B115" s="232"/>
      <c r="C115" s="86" t="s">
        <v>86</v>
      </c>
      <c r="D115" s="96">
        <v>8118</v>
      </c>
      <c r="E115" s="96">
        <v>0</v>
      </c>
      <c r="F115" s="96">
        <v>0</v>
      </c>
      <c r="G115" s="96">
        <v>0</v>
      </c>
      <c r="H115" s="96">
        <v>15371</v>
      </c>
      <c r="I115" s="96">
        <v>0</v>
      </c>
      <c r="J115" s="96">
        <v>0</v>
      </c>
      <c r="K115" s="96">
        <v>0</v>
      </c>
    </row>
    <row r="116" spans="1:11" ht="15">
      <c r="A116" s="231"/>
      <c r="B116" s="232"/>
      <c r="C116" s="86" t="s">
        <v>87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</row>
    <row r="117" spans="1:11" ht="15">
      <c r="A117" s="231"/>
      <c r="B117" s="232"/>
      <c r="C117" s="86" t="s">
        <v>88</v>
      </c>
      <c r="D117" s="96">
        <v>809</v>
      </c>
      <c r="E117" s="96">
        <v>0</v>
      </c>
      <c r="F117" s="96">
        <v>0</v>
      </c>
      <c r="G117" s="96">
        <v>0</v>
      </c>
      <c r="H117" s="96">
        <v>1540</v>
      </c>
      <c r="I117" s="96">
        <v>0</v>
      </c>
      <c r="J117" s="96">
        <v>0</v>
      </c>
      <c r="K117" s="96">
        <v>0</v>
      </c>
    </row>
    <row r="118" spans="1:11" ht="15">
      <c r="A118" s="231"/>
      <c r="B118" s="232"/>
      <c r="C118" s="86" t="s">
        <v>89</v>
      </c>
      <c r="D118" s="96">
        <v>0</v>
      </c>
      <c r="E118" s="96">
        <v>0</v>
      </c>
      <c r="F118" s="96">
        <v>0</v>
      </c>
      <c r="G118" s="96">
        <v>0</v>
      </c>
      <c r="H118" s="96">
        <v>0</v>
      </c>
      <c r="I118" s="96">
        <v>0</v>
      </c>
      <c r="J118" s="96">
        <v>0</v>
      </c>
      <c r="K118" s="96">
        <v>0</v>
      </c>
    </row>
    <row r="119" spans="1:11" ht="15">
      <c r="A119" s="231"/>
      <c r="B119" s="232"/>
      <c r="C119" s="86" t="s">
        <v>90</v>
      </c>
      <c r="D119" s="96">
        <v>16</v>
      </c>
      <c r="E119" s="96">
        <v>0</v>
      </c>
      <c r="F119" s="96">
        <v>0</v>
      </c>
      <c r="G119" s="96">
        <v>0</v>
      </c>
      <c r="H119" s="96">
        <v>31</v>
      </c>
      <c r="I119" s="96">
        <v>0</v>
      </c>
      <c r="J119" s="96">
        <v>0</v>
      </c>
      <c r="K119" s="96">
        <v>0</v>
      </c>
    </row>
    <row r="120" spans="1:11" ht="15">
      <c r="A120" s="231"/>
      <c r="B120" s="232"/>
      <c r="C120" s="88" t="s">
        <v>91</v>
      </c>
      <c r="D120" s="102">
        <v>291</v>
      </c>
      <c r="E120" s="96">
        <v>0</v>
      </c>
      <c r="F120" s="96">
        <v>0</v>
      </c>
      <c r="G120" s="96">
        <v>0</v>
      </c>
      <c r="H120" s="102">
        <v>543</v>
      </c>
      <c r="I120" s="96">
        <v>0</v>
      </c>
      <c r="J120" s="96">
        <v>0</v>
      </c>
      <c r="K120" s="96">
        <v>0</v>
      </c>
    </row>
    <row r="121" spans="1:11" ht="15" customHeight="1">
      <c r="A121" s="231">
        <v>14</v>
      </c>
      <c r="B121" s="232" t="s">
        <v>49</v>
      </c>
      <c r="C121" s="93" t="s">
        <v>92</v>
      </c>
      <c r="D121" s="94">
        <f aca="true" t="shared" si="15" ref="D121:K121">SUM(D122:D128)</f>
        <v>124345</v>
      </c>
      <c r="E121" s="94">
        <f t="shared" si="15"/>
        <v>0</v>
      </c>
      <c r="F121" s="94">
        <f t="shared" si="15"/>
        <v>244</v>
      </c>
      <c r="G121" s="94">
        <f t="shared" si="15"/>
        <v>0</v>
      </c>
      <c r="H121" s="94">
        <f t="shared" si="15"/>
        <v>247009</v>
      </c>
      <c r="I121" s="94">
        <f t="shared" si="15"/>
        <v>0</v>
      </c>
      <c r="J121" s="94">
        <f t="shared" si="15"/>
        <v>607</v>
      </c>
      <c r="K121" s="94">
        <f t="shared" si="15"/>
        <v>0</v>
      </c>
    </row>
    <row r="122" spans="1:11" ht="15">
      <c r="A122" s="231"/>
      <c r="B122" s="232"/>
      <c r="C122" s="95" t="s">
        <v>85</v>
      </c>
      <c r="D122" s="96">
        <v>106442</v>
      </c>
      <c r="E122" s="36">
        <v>0</v>
      </c>
      <c r="F122" s="36">
        <v>244</v>
      </c>
      <c r="G122" s="36">
        <v>0</v>
      </c>
      <c r="H122" s="97">
        <v>213493</v>
      </c>
      <c r="I122" s="36">
        <v>0</v>
      </c>
      <c r="J122" s="96">
        <v>607</v>
      </c>
      <c r="K122" s="36">
        <v>0</v>
      </c>
    </row>
    <row r="123" spans="1:11" ht="15">
      <c r="A123" s="231"/>
      <c r="B123" s="232"/>
      <c r="C123" s="86" t="s">
        <v>86</v>
      </c>
      <c r="D123" s="96">
        <v>14251</v>
      </c>
      <c r="E123" s="36">
        <v>0</v>
      </c>
      <c r="F123" s="36">
        <v>0</v>
      </c>
      <c r="G123" s="36">
        <v>0</v>
      </c>
      <c r="H123" s="97">
        <v>27020</v>
      </c>
      <c r="I123" s="36">
        <v>0</v>
      </c>
      <c r="J123" s="96">
        <v>0</v>
      </c>
      <c r="K123" s="36">
        <v>0</v>
      </c>
    </row>
    <row r="124" spans="1:11" ht="15">
      <c r="A124" s="231"/>
      <c r="B124" s="232"/>
      <c r="C124" s="86" t="s">
        <v>87</v>
      </c>
      <c r="D124" s="96">
        <v>0</v>
      </c>
      <c r="E124" s="36">
        <v>0</v>
      </c>
      <c r="F124" s="36">
        <v>0</v>
      </c>
      <c r="G124" s="36">
        <v>0</v>
      </c>
      <c r="H124" s="97">
        <v>0</v>
      </c>
      <c r="I124" s="36">
        <v>0</v>
      </c>
      <c r="J124" s="96">
        <v>0</v>
      </c>
      <c r="K124" s="36">
        <v>0</v>
      </c>
    </row>
    <row r="125" spans="1:11" ht="15">
      <c r="A125" s="231"/>
      <c r="B125" s="232"/>
      <c r="C125" s="86" t="s">
        <v>88</v>
      </c>
      <c r="D125" s="96">
        <v>3442</v>
      </c>
      <c r="E125" s="36">
        <v>0</v>
      </c>
      <c r="F125" s="36">
        <v>0</v>
      </c>
      <c r="G125" s="36">
        <v>0</v>
      </c>
      <c r="H125" s="97">
        <v>6066</v>
      </c>
      <c r="I125" s="36">
        <v>0</v>
      </c>
      <c r="J125" s="96">
        <v>0</v>
      </c>
      <c r="K125" s="36">
        <v>0</v>
      </c>
    </row>
    <row r="126" spans="1:11" ht="15">
      <c r="A126" s="231"/>
      <c r="B126" s="232"/>
      <c r="C126" s="86" t="s">
        <v>89</v>
      </c>
      <c r="D126" s="96">
        <v>0</v>
      </c>
      <c r="E126" s="36">
        <v>0</v>
      </c>
      <c r="F126" s="36">
        <v>0</v>
      </c>
      <c r="G126" s="36">
        <v>0</v>
      </c>
      <c r="H126" s="97">
        <v>0</v>
      </c>
      <c r="I126" s="36">
        <v>0</v>
      </c>
      <c r="J126" s="96">
        <v>0</v>
      </c>
      <c r="K126" s="36">
        <v>0</v>
      </c>
    </row>
    <row r="127" spans="1:11" ht="15">
      <c r="A127" s="231"/>
      <c r="B127" s="232"/>
      <c r="C127" s="86" t="s">
        <v>90</v>
      </c>
      <c r="D127" s="96">
        <v>0</v>
      </c>
      <c r="E127" s="36">
        <v>0</v>
      </c>
      <c r="F127" s="36">
        <v>0</v>
      </c>
      <c r="G127" s="36">
        <v>0</v>
      </c>
      <c r="H127" s="97">
        <v>0</v>
      </c>
      <c r="I127" s="36">
        <v>0</v>
      </c>
      <c r="J127" s="96">
        <v>0</v>
      </c>
      <c r="K127" s="36">
        <v>0</v>
      </c>
    </row>
    <row r="128" spans="1:11" ht="15">
      <c r="A128" s="231"/>
      <c r="B128" s="232"/>
      <c r="C128" s="88" t="s">
        <v>91</v>
      </c>
      <c r="D128" s="102">
        <v>210</v>
      </c>
      <c r="E128" s="37">
        <v>0</v>
      </c>
      <c r="F128" s="37">
        <v>0</v>
      </c>
      <c r="G128" s="37">
        <v>0</v>
      </c>
      <c r="H128" s="103">
        <v>430</v>
      </c>
      <c r="I128" s="37">
        <v>0</v>
      </c>
      <c r="J128" s="96">
        <v>0</v>
      </c>
      <c r="K128" s="37">
        <v>0</v>
      </c>
    </row>
    <row r="129" spans="1:11" ht="15" customHeight="1">
      <c r="A129" s="231">
        <v>15</v>
      </c>
      <c r="B129" s="226" t="s">
        <v>51</v>
      </c>
      <c r="C129" s="93" t="s">
        <v>92</v>
      </c>
      <c r="D129" s="94">
        <f aca="true" t="shared" si="16" ref="D129:K129">SUM(D130:D136)</f>
        <v>120088</v>
      </c>
      <c r="E129" s="94">
        <f t="shared" si="16"/>
        <v>0</v>
      </c>
      <c r="F129" s="94">
        <f t="shared" si="16"/>
        <v>906</v>
      </c>
      <c r="G129" s="94">
        <f t="shared" si="16"/>
        <v>0</v>
      </c>
      <c r="H129" s="94">
        <f t="shared" si="16"/>
        <v>311228</v>
      </c>
      <c r="I129" s="94">
        <f t="shared" si="16"/>
        <v>0</v>
      </c>
      <c r="J129" s="94">
        <f t="shared" si="16"/>
        <v>1632</v>
      </c>
      <c r="K129" s="94">
        <f t="shared" si="16"/>
        <v>0</v>
      </c>
    </row>
    <row r="130" spans="1:11" ht="15">
      <c r="A130" s="231"/>
      <c r="B130" s="226"/>
      <c r="C130" s="95" t="s">
        <v>85</v>
      </c>
      <c r="D130" s="96">
        <v>95438</v>
      </c>
      <c r="E130" s="96">
        <v>0</v>
      </c>
      <c r="F130" s="96">
        <v>906</v>
      </c>
      <c r="G130" s="96">
        <v>0</v>
      </c>
      <c r="H130" s="96">
        <v>255818</v>
      </c>
      <c r="I130" s="96">
        <v>0</v>
      </c>
      <c r="J130" s="96">
        <v>1632</v>
      </c>
      <c r="K130" s="96">
        <v>0</v>
      </c>
    </row>
    <row r="131" spans="1:11" ht="15">
      <c r="A131" s="231"/>
      <c r="B131" s="226"/>
      <c r="C131" s="86" t="s">
        <v>86</v>
      </c>
      <c r="D131" s="96">
        <v>21063</v>
      </c>
      <c r="E131" s="96">
        <v>0</v>
      </c>
      <c r="F131" s="96">
        <v>0</v>
      </c>
      <c r="G131" s="96">
        <v>0</v>
      </c>
      <c r="H131" s="96">
        <v>45615</v>
      </c>
      <c r="I131" s="96">
        <v>0</v>
      </c>
      <c r="J131" s="96">
        <v>0</v>
      </c>
      <c r="K131" s="96">
        <v>0</v>
      </c>
    </row>
    <row r="132" spans="1:11" ht="15">
      <c r="A132" s="231"/>
      <c r="B132" s="226"/>
      <c r="C132" s="86" t="s">
        <v>87</v>
      </c>
      <c r="D132" s="96">
        <v>0</v>
      </c>
      <c r="E132" s="96">
        <v>0</v>
      </c>
      <c r="F132" s="96">
        <v>0</v>
      </c>
      <c r="G132" s="96">
        <v>0</v>
      </c>
      <c r="H132" s="96">
        <v>0</v>
      </c>
      <c r="I132" s="96">
        <v>0</v>
      </c>
      <c r="J132" s="96">
        <v>0</v>
      </c>
      <c r="K132" s="96">
        <v>0</v>
      </c>
    </row>
    <row r="133" spans="1:11" ht="15">
      <c r="A133" s="231"/>
      <c r="B133" s="226"/>
      <c r="C133" s="86" t="s">
        <v>88</v>
      </c>
      <c r="D133" s="96">
        <v>2837</v>
      </c>
      <c r="E133" s="96">
        <v>0</v>
      </c>
      <c r="F133" s="96">
        <v>0</v>
      </c>
      <c r="G133" s="96">
        <v>0</v>
      </c>
      <c r="H133" s="96">
        <v>6005</v>
      </c>
      <c r="I133" s="96">
        <v>0</v>
      </c>
      <c r="J133" s="96">
        <v>0</v>
      </c>
      <c r="K133" s="96">
        <v>0</v>
      </c>
    </row>
    <row r="134" spans="1:11" ht="15">
      <c r="A134" s="231"/>
      <c r="B134" s="226"/>
      <c r="C134" s="86" t="s">
        <v>89</v>
      </c>
      <c r="D134" s="96">
        <v>0</v>
      </c>
      <c r="E134" s="96">
        <v>0</v>
      </c>
      <c r="F134" s="96">
        <v>0</v>
      </c>
      <c r="G134" s="96">
        <v>0</v>
      </c>
      <c r="H134" s="96">
        <v>1944</v>
      </c>
      <c r="I134" s="96">
        <v>0</v>
      </c>
      <c r="J134" s="96">
        <v>0</v>
      </c>
      <c r="K134" s="96">
        <v>0</v>
      </c>
    </row>
    <row r="135" spans="1:11" ht="15">
      <c r="A135" s="231"/>
      <c r="B135" s="226"/>
      <c r="C135" s="86" t="s">
        <v>90</v>
      </c>
      <c r="D135" s="96">
        <v>0</v>
      </c>
      <c r="E135" s="96">
        <v>0</v>
      </c>
      <c r="F135" s="96">
        <v>0</v>
      </c>
      <c r="G135" s="96">
        <v>0</v>
      </c>
      <c r="H135" s="96">
        <v>16</v>
      </c>
      <c r="I135" s="96">
        <v>0</v>
      </c>
      <c r="J135" s="96">
        <v>0</v>
      </c>
      <c r="K135" s="96">
        <v>0</v>
      </c>
    </row>
    <row r="136" spans="1:11" ht="15">
      <c r="A136" s="231"/>
      <c r="B136" s="226"/>
      <c r="C136" s="88" t="s">
        <v>91</v>
      </c>
      <c r="D136" s="102">
        <v>750</v>
      </c>
      <c r="E136" s="102">
        <v>0</v>
      </c>
      <c r="F136" s="102">
        <v>0</v>
      </c>
      <c r="G136" s="102">
        <v>0</v>
      </c>
      <c r="H136" s="102">
        <v>1830</v>
      </c>
      <c r="I136" s="102">
        <v>0</v>
      </c>
      <c r="J136" s="102">
        <v>0</v>
      </c>
      <c r="K136" s="102">
        <v>0</v>
      </c>
    </row>
    <row r="137" spans="1:11" ht="14.25" customHeight="1">
      <c r="A137" s="227">
        <v>2</v>
      </c>
      <c r="B137" s="236" t="s">
        <v>98</v>
      </c>
      <c r="C137" s="104" t="s">
        <v>99</v>
      </c>
      <c r="D137" s="105">
        <f aca="true" t="shared" si="17" ref="D137:K137">SUM(D138:D144)</f>
        <v>99693</v>
      </c>
      <c r="E137" s="105">
        <f t="shared" si="17"/>
        <v>110606</v>
      </c>
      <c r="F137" s="105">
        <f t="shared" si="17"/>
        <v>5731</v>
      </c>
      <c r="G137" s="105">
        <f t="shared" si="17"/>
        <v>1128</v>
      </c>
      <c r="H137" s="105">
        <f t="shared" si="17"/>
        <v>219557</v>
      </c>
      <c r="I137" s="105">
        <f t="shared" si="17"/>
        <v>231465</v>
      </c>
      <c r="J137" s="105">
        <f t="shared" si="17"/>
        <v>11717</v>
      </c>
      <c r="K137" s="106">
        <f t="shared" si="17"/>
        <v>2568</v>
      </c>
    </row>
    <row r="138" spans="1:11" ht="13.5" customHeight="1">
      <c r="A138" s="227"/>
      <c r="B138" s="236"/>
      <c r="C138" s="86" t="s">
        <v>85</v>
      </c>
      <c r="D138" s="87">
        <f aca="true" t="shared" si="18" ref="D138:K144">D146+D154+D162+D170+D178+D186+D194+D202+D210+D218+D226+D234+D242+D250+D258+D266+D274</f>
        <v>35836</v>
      </c>
      <c r="E138" s="87">
        <f t="shared" si="18"/>
        <v>28818</v>
      </c>
      <c r="F138" s="87">
        <f t="shared" si="18"/>
        <v>20</v>
      </c>
      <c r="G138" s="87">
        <f t="shared" si="18"/>
        <v>147</v>
      </c>
      <c r="H138" s="87">
        <f t="shared" si="18"/>
        <v>81851</v>
      </c>
      <c r="I138" s="87">
        <f t="shared" si="18"/>
        <v>63626</v>
      </c>
      <c r="J138" s="87">
        <f t="shared" si="18"/>
        <v>1185</v>
      </c>
      <c r="K138" s="87">
        <f t="shared" si="18"/>
        <v>433</v>
      </c>
    </row>
    <row r="139" spans="1:11" ht="12.75" customHeight="1">
      <c r="A139" s="227"/>
      <c r="B139" s="236"/>
      <c r="C139" s="86" t="s">
        <v>86</v>
      </c>
      <c r="D139" s="87">
        <f t="shared" si="18"/>
        <v>20333</v>
      </c>
      <c r="E139" s="87">
        <f t="shared" si="18"/>
        <v>22409</v>
      </c>
      <c r="F139" s="87">
        <f t="shared" si="18"/>
        <v>3533</v>
      </c>
      <c r="G139" s="87">
        <f t="shared" si="18"/>
        <v>13</v>
      </c>
      <c r="H139" s="87">
        <f t="shared" si="18"/>
        <v>44130</v>
      </c>
      <c r="I139" s="87">
        <f t="shared" si="18"/>
        <v>43674</v>
      </c>
      <c r="J139" s="87">
        <f t="shared" si="18"/>
        <v>6536</v>
      </c>
      <c r="K139" s="87">
        <f t="shared" si="18"/>
        <v>34</v>
      </c>
    </row>
    <row r="140" spans="1:11" ht="14.25" customHeight="1">
      <c r="A140" s="227"/>
      <c r="B140" s="236"/>
      <c r="C140" s="86" t="s">
        <v>87</v>
      </c>
      <c r="D140" s="87">
        <f t="shared" si="18"/>
        <v>6486</v>
      </c>
      <c r="E140" s="87">
        <f t="shared" si="18"/>
        <v>5554</v>
      </c>
      <c r="F140" s="87">
        <f t="shared" si="18"/>
        <v>234</v>
      </c>
      <c r="G140" s="87">
        <f t="shared" si="18"/>
        <v>57</v>
      </c>
      <c r="H140" s="87">
        <f t="shared" si="18"/>
        <v>15731</v>
      </c>
      <c r="I140" s="87">
        <f t="shared" si="18"/>
        <v>12138</v>
      </c>
      <c r="J140" s="87">
        <f t="shared" si="18"/>
        <v>410</v>
      </c>
      <c r="K140" s="87">
        <f t="shared" si="18"/>
        <v>356</v>
      </c>
    </row>
    <row r="141" spans="1:11" ht="13.5" customHeight="1">
      <c r="A141" s="227"/>
      <c r="B141" s="236"/>
      <c r="C141" s="86" t="s">
        <v>88</v>
      </c>
      <c r="D141" s="87">
        <f t="shared" si="18"/>
        <v>21691</v>
      </c>
      <c r="E141" s="87">
        <f t="shared" si="18"/>
        <v>30009</v>
      </c>
      <c r="F141" s="87">
        <f t="shared" si="18"/>
        <v>1703</v>
      </c>
      <c r="G141" s="87">
        <f t="shared" si="18"/>
        <v>661</v>
      </c>
      <c r="H141" s="87">
        <f t="shared" si="18"/>
        <v>46584</v>
      </c>
      <c r="I141" s="87">
        <f t="shared" si="18"/>
        <v>63268</v>
      </c>
      <c r="J141" s="87">
        <f t="shared" si="18"/>
        <v>3287</v>
      </c>
      <c r="K141" s="87">
        <f t="shared" si="18"/>
        <v>1447</v>
      </c>
    </row>
    <row r="142" spans="1:11" ht="12.75" customHeight="1">
      <c r="A142" s="227"/>
      <c r="B142" s="236"/>
      <c r="C142" s="86" t="s">
        <v>89</v>
      </c>
      <c r="D142" s="87">
        <f t="shared" si="18"/>
        <v>3173</v>
      </c>
      <c r="E142" s="87">
        <f t="shared" si="18"/>
        <v>1547</v>
      </c>
      <c r="F142" s="87">
        <f t="shared" si="18"/>
        <v>241</v>
      </c>
      <c r="G142" s="87">
        <f t="shared" si="18"/>
        <v>250</v>
      </c>
      <c r="H142" s="87">
        <f t="shared" si="18"/>
        <v>7883</v>
      </c>
      <c r="I142" s="87">
        <f t="shared" si="18"/>
        <v>4231</v>
      </c>
      <c r="J142" s="87">
        <f t="shared" si="18"/>
        <v>299</v>
      </c>
      <c r="K142" s="87">
        <f t="shared" si="18"/>
        <v>298</v>
      </c>
    </row>
    <row r="143" spans="1:11" ht="15" customHeight="1">
      <c r="A143" s="227"/>
      <c r="B143" s="236"/>
      <c r="C143" s="86" t="s">
        <v>90</v>
      </c>
      <c r="D143" s="87">
        <f t="shared" si="18"/>
        <v>349</v>
      </c>
      <c r="E143" s="87">
        <f t="shared" si="18"/>
        <v>298</v>
      </c>
      <c r="F143" s="87">
        <f t="shared" si="18"/>
        <v>0</v>
      </c>
      <c r="G143" s="87">
        <f t="shared" si="18"/>
        <v>0</v>
      </c>
      <c r="H143" s="87">
        <f t="shared" si="18"/>
        <v>799</v>
      </c>
      <c r="I143" s="87">
        <f t="shared" si="18"/>
        <v>824</v>
      </c>
      <c r="J143" s="87">
        <f t="shared" si="18"/>
        <v>0</v>
      </c>
      <c r="K143" s="87">
        <f t="shared" si="18"/>
        <v>0</v>
      </c>
    </row>
    <row r="144" spans="1:11" ht="13.5" customHeight="1">
      <c r="A144" s="227"/>
      <c r="B144" s="236"/>
      <c r="C144" s="88" t="s">
        <v>91</v>
      </c>
      <c r="D144" s="87">
        <f t="shared" si="18"/>
        <v>11825</v>
      </c>
      <c r="E144" s="87">
        <f t="shared" si="18"/>
        <v>21971</v>
      </c>
      <c r="F144" s="87">
        <f t="shared" si="18"/>
        <v>0</v>
      </c>
      <c r="G144" s="87">
        <f t="shared" si="18"/>
        <v>0</v>
      </c>
      <c r="H144" s="87">
        <f t="shared" si="18"/>
        <v>22579</v>
      </c>
      <c r="I144" s="87">
        <f t="shared" si="18"/>
        <v>43704</v>
      </c>
      <c r="J144" s="87">
        <f t="shared" si="18"/>
        <v>0</v>
      </c>
      <c r="K144" s="87">
        <f t="shared" si="18"/>
        <v>0</v>
      </c>
    </row>
    <row r="145" spans="1:11" ht="14.25" customHeight="1">
      <c r="A145" s="235">
        <v>1</v>
      </c>
      <c r="B145" s="233" t="s">
        <v>20</v>
      </c>
      <c r="C145" s="90" t="s">
        <v>92</v>
      </c>
      <c r="D145" s="91">
        <f aca="true" t="shared" si="19" ref="D145:K145">SUM(D146:D152)</f>
        <v>53326</v>
      </c>
      <c r="E145" s="91">
        <f t="shared" si="19"/>
        <v>26759</v>
      </c>
      <c r="F145" s="91">
        <f t="shared" si="19"/>
        <v>2567</v>
      </c>
      <c r="G145" s="91">
        <f t="shared" si="19"/>
        <v>1</v>
      </c>
      <c r="H145" s="91">
        <f t="shared" si="19"/>
        <v>118444</v>
      </c>
      <c r="I145" s="91">
        <f t="shared" si="19"/>
        <v>50503</v>
      </c>
      <c r="J145" s="91">
        <f t="shared" si="19"/>
        <v>4746</v>
      </c>
      <c r="K145" s="91">
        <f t="shared" si="19"/>
        <v>64</v>
      </c>
    </row>
    <row r="146" spans="1:11" ht="14.25" customHeight="1">
      <c r="A146" s="235"/>
      <c r="B146" s="233"/>
      <c r="C146" s="86" t="s">
        <v>85</v>
      </c>
      <c r="D146" s="36">
        <v>26954</v>
      </c>
      <c r="E146" s="36">
        <v>10176</v>
      </c>
      <c r="F146" s="36">
        <v>0</v>
      </c>
      <c r="G146" s="36">
        <v>0</v>
      </c>
      <c r="H146" s="36">
        <v>61917</v>
      </c>
      <c r="I146" s="36">
        <v>19436</v>
      </c>
      <c r="J146" s="36">
        <v>298</v>
      </c>
      <c r="K146" s="36">
        <v>0</v>
      </c>
    </row>
    <row r="147" spans="1:11" ht="15">
      <c r="A147" s="235"/>
      <c r="B147" s="233"/>
      <c r="C147" s="86" t="s">
        <v>86</v>
      </c>
      <c r="D147" s="36">
        <v>8171</v>
      </c>
      <c r="E147" s="36">
        <v>4606</v>
      </c>
      <c r="F147" s="36">
        <v>1653</v>
      </c>
      <c r="G147" s="36">
        <v>0</v>
      </c>
      <c r="H147" s="36">
        <v>17672</v>
      </c>
      <c r="I147" s="36">
        <v>7545</v>
      </c>
      <c r="J147" s="36">
        <v>2666</v>
      </c>
      <c r="K147" s="36">
        <v>0</v>
      </c>
    </row>
    <row r="148" spans="1:11" ht="15">
      <c r="A148" s="235"/>
      <c r="B148" s="233"/>
      <c r="C148" s="86" t="s">
        <v>87</v>
      </c>
      <c r="D148" s="36">
        <v>3344</v>
      </c>
      <c r="E148" s="36">
        <v>1410</v>
      </c>
      <c r="F148" s="36">
        <v>221</v>
      </c>
      <c r="G148" s="36">
        <v>0</v>
      </c>
      <c r="H148" s="36">
        <v>8248</v>
      </c>
      <c r="I148" s="36">
        <v>1885</v>
      </c>
      <c r="J148" s="36">
        <v>377</v>
      </c>
      <c r="K148" s="36">
        <v>0</v>
      </c>
    </row>
    <row r="149" spans="1:11" ht="15">
      <c r="A149" s="235"/>
      <c r="B149" s="233"/>
      <c r="C149" s="86" t="s">
        <v>88</v>
      </c>
      <c r="D149" s="36">
        <v>5882</v>
      </c>
      <c r="E149" s="36">
        <v>6412</v>
      </c>
      <c r="F149" s="36">
        <v>693</v>
      </c>
      <c r="G149" s="36">
        <v>1</v>
      </c>
      <c r="H149" s="36">
        <v>14414</v>
      </c>
      <c r="I149" s="36">
        <v>13772</v>
      </c>
      <c r="J149" s="36">
        <v>1405</v>
      </c>
      <c r="K149" s="36">
        <v>64</v>
      </c>
    </row>
    <row r="150" spans="1:11" ht="14.25" customHeight="1">
      <c r="A150" s="235"/>
      <c r="B150" s="233"/>
      <c r="C150" s="86" t="s">
        <v>89</v>
      </c>
      <c r="D150" s="36">
        <v>1390</v>
      </c>
      <c r="E150" s="36">
        <v>3</v>
      </c>
      <c r="F150" s="36">
        <v>0</v>
      </c>
      <c r="G150" s="36">
        <v>0</v>
      </c>
      <c r="H150" s="36">
        <v>3046</v>
      </c>
      <c r="I150" s="36">
        <v>11</v>
      </c>
      <c r="J150" s="36">
        <v>0</v>
      </c>
      <c r="K150" s="36">
        <v>0</v>
      </c>
    </row>
    <row r="151" spans="1:11" ht="15">
      <c r="A151" s="235"/>
      <c r="B151" s="233"/>
      <c r="C151" s="86" t="s">
        <v>90</v>
      </c>
      <c r="D151" s="36">
        <v>195</v>
      </c>
      <c r="E151" s="36">
        <v>24</v>
      </c>
      <c r="F151" s="36">
        <v>0</v>
      </c>
      <c r="G151" s="36">
        <v>0</v>
      </c>
      <c r="H151" s="36">
        <v>432</v>
      </c>
      <c r="I151" s="36">
        <v>67</v>
      </c>
      <c r="J151" s="36">
        <v>0</v>
      </c>
      <c r="K151" s="36">
        <v>0</v>
      </c>
    </row>
    <row r="152" spans="1:11" ht="15">
      <c r="A152" s="235"/>
      <c r="B152" s="233"/>
      <c r="C152" s="88" t="s">
        <v>91</v>
      </c>
      <c r="D152" s="37">
        <v>7390</v>
      </c>
      <c r="E152" s="37">
        <v>4128</v>
      </c>
      <c r="F152" s="37">
        <v>0</v>
      </c>
      <c r="G152" s="37">
        <v>0</v>
      </c>
      <c r="H152" s="37">
        <v>12715</v>
      </c>
      <c r="I152" s="37">
        <v>7787</v>
      </c>
      <c r="J152" s="37">
        <v>0</v>
      </c>
      <c r="K152" s="37">
        <v>0</v>
      </c>
    </row>
    <row r="153" spans="1:11" ht="15" customHeight="1">
      <c r="A153" s="231">
        <v>2</v>
      </c>
      <c r="B153" s="226" t="s">
        <v>21</v>
      </c>
      <c r="C153" s="93" t="s">
        <v>92</v>
      </c>
      <c r="D153" s="94">
        <f aca="true" t="shared" si="20" ref="D153:K153">SUM(D154:D160)</f>
        <v>1723</v>
      </c>
      <c r="E153" s="94">
        <f t="shared" si="20"/>
        <v>2426</v>
      </c>
      <c r="F153" s="94">
        <f t="shared" si="20"/>
        <v>42</v>
      </c>
      <c r="G153" s="94">
        <f t="shared" si="20"/>
        <v>12</v>
      </c>
      <c r="H153" s="94">
        <f t="shared" si="20"/>
        <v>3573</v>
      </c>
      <c r="I153" s="94">
        <f t="shared" si="20"/>
        <v>5193</v>
      </c>
      <c r="J153" s="94">
        <f t="shared" si="20"/>
        <v>274</v>
      </c>
      <c r="K153" s="94">
        <f t="shared" si="20"/>
        <v>33</v>
      </c>
    </row>
    <row r="154" spans="1:11" ht="15">
      <c r="A154" s="231"/>
      <c r="B154" s="226"/>
      <c r="C154" s="95" t="s">
        <v>85</v>
      </c>
      <c r="D154" s="96">
        <v>0</v>
      </c>
      <c r="E154" s="96">
        <v>0</v>
      </c>
      <c r="F154" s="36">
        <v>0</v>
      </c>
      <c r="G154" s="36">
        <v>0</v>
      </c>
      <c r="H154" s="96">
        <v>0</v>
      </c>
      <c r="I154" s="96">
        <v>0</v>
      </c>
      <c r="J154" s="36">
        <v>0</v>
      </c>
      <c r="K154" s="36">
        <v>0</v>
      </c>
    </row>
    <row r="155" spans="1:11" ht="15">
      <c r="A155" s="231"/>
      <c r="B155" s="226"/>
      <c r="C155" s="86" t="s">
        <v>86</v>
      </c>
      <c r="D155" s="36">
        <v>184</v>
      </c>
      <c r="E155" s="36">
        <v>220</v>
      </c>
      <c r="F155" s="36">
        <v>41</v>
      </c>
      <c r="G155" s="36">
        <v>0</v>
      </c>
      <c r="H155" s="36">
        <v>370</v>
      </c>
      <c r="I155" s="36">
        <v>387</v>
      </c>
      <c r="J155" s="36">
        <v>263</v>
      </c>
      <c r="K155" s="36">
        <v>0</v>
      </c>
    </row>
    <row r="156" spans="1:11" ht="15">
      <c r="A156" s="231"/>
      <c r="B156" s="226"/>
      <c r="C156" s="86" t="s">
        <v>87</v>
      </c>
      <c r="D156" s="36">
        <v>176</v>
      </c>
      <c r="E156" s="36">
        <v>272</v>
      </c>
      <c r="F156" s="36">
        <v>0</v>
      </c>
      <c r="G156" s="36">
        <v>0</v>
      </c>
      <c r="H156" s="36">
        <v>421</v>
      </c>
      <c r="I156" s="36">
        <v>648</v>
      </c>
      <c r="J156" s="36">
        <v>0</v>
      </c>
      <c r="K156" s="36">
        <v>0</v>
      </c>
    </row>
    <row r="157" spans="1:11" ht="15">
      <c r="A157" s="231"/>
      <c r="B157" s="226"/>
      <c r="C157" s="86" t="s">
        <v>88</v>
      </c>
      <c r="D157" s="36">
        <v>1158</v>
      </c>
      <c r="E157" s="36">
        <v>1323</v>
      </c>
      <c r="F157" s="36">
        <v>1</v>
      </c>
      <c r="G157" s="36">
        <v>12</v>
      </c>
      <c r="H157" s="36">
        <v>2322</v>
      </c>
      <c r="I157" s="36">
        <v>2810</v>
      </c>
      <c r="J157" s="36">
        <v>11</v>
      </c>
      <c r="K157" s="36">
        <v>33</v>
      </c>
    </row>
    <row r="158" spans="1:11" ht="13.5" customHeight="1">
      <c r="A158" s="231"/>
      <c r="B158" s="226"/>
      <c r="C158" s="86" t="s">
        <v>89</v>
      </c>
      <c r="D158" s="36">
        <v>91</v>
      </c>
      <c r="E158" s="36">
        <v>0</v>
      </c>
      <c r="F158" s="36">
        <v>0</v>
      </c>
      <c r="G158" s="36">
        <v>0</v>
      </c>
      <c r="H158" s="36">
        <v>101</v>
      </c>
      <c r="I158" s="36">
        <v>0</v>
      </c>
      <c r="J158" s="36">
        <v>0</v>
      </c>
      <c r="K158" s="36">
        <v>0</v>
      </c>
    </row>
    <row r="159" spans="1:11" ht="15">
      <c r="A159" s="231"/>
      <c r="B159" s="226"/>
      <c r="C159" s="86" t="s">
        <v>90</v>
      </c>
      <c r="D159" s="36">
        <v>0</v>
      </c>
      <c r="E159" s="36">
        <v>0</v>
      </c>
      <c r="F159" s="36">
        <v>0</v>
      </c>
      <c r="G159" s="36">
        <v>0</v>
      </c>
      <c r="H159" s="36">
        <v>1</v>
      </c>
      <c r="I159" s="36">
        <v>0</v>
      </c>
      <c r="J159" s="36">
        <v>0</v>
      </c>
      <c r="K159" s="36">
        <v>0</v>
      </c>
    </row>
    <row r="160" spans="1:11" ht="15">
      <c r="A160" s="231"/>
      <c r="B160" s="226"/>
      <c r="C160" s="88" t="s">
        <v>91</v>
      </c>
      <c r="D160" s="37">
        <v>114</v>
      </c>
      <c r="E160" s="37">
        <v>611</v>
      </c>
      <c r="F160" s="37">
        <v>0</v>
      </c>
      <c r="G160" s="37">
        <v>0</v>
      </c>
      <c r="H160" s="37">
        <v>358</v>
      </c>
      <c r="I160" s="37">
        <v>1348</v>
      </c>
      <c r="J160" s="37">
        <v>0</v>
      </c>
      <c r="K160" s="37">
        <v>0</v>
      </c>
    </row>
    <row r="161" spans="1:11" ht="15" customHeight="1">
      <c r="A161" s="225">
        <v>3</v>
      </c>
      <c r="B161" s="226" t="s">
        <v>100</v>
      </c>
      <c r="C161" s="93" t="s">
        <v>92</v>
      </c>
      <c r="D161" s="94">
        <f aca="true" t="shared" si="21" ref="D161:K161">SUM(D162:D168)</f>
        <v>218</v>
      </c>
      <c r="E161" s="94">
        <f t="shared" si="21"/>
        <v>226</v>
      </c>
      <c r="F161" s="94">
        <f t="shared" si="21"/>
        <v>0</v>
      </c>
      <c r="G161" s="94">
        <f t="shared" si="21"/>
        <v>0</v>
      </c>
      <c r="H161" s="94">
        <f t="shared" si="21"/>
        <v>1444</v>
      </c>
      <c r="I161" s="94">
        <f t="shared" si="21"/>
        <v>3235</v>
      </c>
      <c r="J161" s="94">
        <f t="shared" si="21"/>
        <v>6</v>
      </c>
      <c r="K161" s="94">
        <f t="shared" si="21"/>
        <v>21</v>
      </c>
    </row>
    <row r="162" spans="1:11" ht="15">
      <c r="A162" s="225"/>
      <c r="B162" s="226"/>
      <c r="C162" s="95" t="s">
        <v>85</v>
      </c>
      <c r="D162" s="96">
        <v>0</v>
      </c>
      <c r="E162" s="96">
        <v>0</v>
      </c>
      <c r="F162" s="36">
        <v>0</v>
      </c>
      <c r="G162" s="36">
        <v>0</v>
      </c>
      <c r="H162" s="97">
        <v>0</v>
      </c>
      <c r="I162" s="97">
        <v>604</v>
      </c>
      <c r="J162" s="96">
        <v>0</v>
      </c>
      <c r="K162" s="96">
        <v>0</v>
      </c>
    </row>
    <row r="163" spans="1:11" ht="15">
      <c r="A163" s="225"/>
      <c r="B163" s="226"/>
      <c r="C163" s="86" t="s">
        <v>86</v>
      </c>
      <c r="D163" s="36">
        <v>66</v>
      </c>
      <c r="E163" s="36">
        <v>79</v>
      </c>
      <c r="F163" s="36">
        <v>0</v>
      </c>
      <c r="G163" s="36">
        <v>0</v>
      </c>
      <c r="H163" s="98">
        <v>255</v>
      </c>
      <c r="I163" s="98">
        <v>807</v>
      </c>
      <c r="J163" s="98">
        <v>6</v>
      </c>
      <c r="K163" s="98">
        <v>0</v>
      </c>
    </row>
    <row r="164" spans="1:11" ht="15">
      <c r="A164" s="225"/>
      <c r="B164" s="226"/>
      <c r="C164" s="86" t="s">
        <v>87</v>
      </c>
      <c r="D164" s="36">
        <v>22</v>
      </c>
      <c r="E164" s="36">
        <v>8</v>
      </c>
      <c r="F164" s="36">
        <v>0</v>
      </c>
      <c r="G164" s="36">
        <v>0</v>
      </c>
      <c r="H164" s="98">
        <v>155</v>
      </c>
      <c r="I164" s="98">
        <v>268</v>
      </c>
      <c r="J164" s="36">
        <v>0</v>
      </c>
      <c r="K164" s="36">
        <v>0</v>
      </c>
    </row>
    <row r="165" spans="1:11" ht="15">
      <c r="A165" s="225"/>
      <c r="B165" s="226"/>
      <c r="C165" s="86" t="s">
        <v>88</v>
      </c>
      <c r="D165" s="36">
        <v>56</v>
      </c>
      <c r="E165" s="36">
        <v>79</v>
      </c>
      <c r="F165" s="36">
        <v>0</v>
      </c>
      <c r="G165" s="36">
        <v>0</v>
      </c>
      <c r="H165" s="98">
        <v>705</v>
      </c>
      <c r="I165" s="98">
        <v>958</v>
      </c>
      <c r="J165" s="36">
        <v>0</v>
      </c>
      <c r="K165" s="36">
        <v>0</v>
      </c>
    </row>
    <row r="166" spans="1:11" ht="13.5" customHeight="1">
      <c r="A166" s="225"/>
      <c r="B166" s="226"/>
      <c r="C166" s="86" t="s">
        <v>89</v>
      </c>
      <c r="D166" s="36">
        <v>48</v>
      </c>
      <c r="E166" s="36">
        <v>60</v>
      </c>
      <c r="F166" s="36">
        <v>0</v>
      </c>
      <c r="G166" s="36">
        <v>0</v>
      </c>
      <c r="H166" s="98">
        <v>151</v>
      </c>
      <c r="I166" s="98">
        <v>390</v>
      </c>
      <c r="J166" s="36">
        <v>0</v>
      </c>
      <c r="K166" s="36">
        <v>21</v>
      </c>
    </row>
    <row r="167" spans="1:11" ht="15">
      <c r="A167" s="225"/>
      <c r="B167" s="226"/>
      <c r="C167" s="86" t="s">
        <v>90</v>
      </c>
      <c r="D167" s="36">
        <v>26</v>
      </c>
      <c r="E167" s="36">
        <v>0</v>
      </c>
      <c r="F167" s="36">
        <v>0</v>
      </c>
      <c r="G167" s="36">
        <v>0</v>
      </c>
      <c r="H167" s="98">
        <v>89</v>
      </c>
      <c r="I167" s="98">
        <v>102</v>
      </c>
      <c r="J167" s="36">
        <v>0</v>
      </c>
      <c r="K167" s="36">
        <v>0</v>
      </c>
    </row>
    <row r="168" spans="1:11" ht="15">
      <c r="A168" s="225"/>
      <c r="B168" s="226"/>
      <c r="C168" s="88" t="s">
        <v>101</v>
      </c>
      <c r="D168" s="37">
        <v>0</v>
      </c>
      <c r="E168" s="37">
        <v>0</v>
      </c>
      <c r="F168" s="37">
        <v>0</v>
      </c>
      <c r="G168" s="37">
        <v>0</v>
      </c>
      <c r="H168" s="99">
        <v>89</v>
      </c>
      <c r="I168" s="99">
        <v>106</v>
      </c>
      <c r="J168" s="36">
        <v>0</v>
      </c>
      <c r="K168" s="36">
        <v>0</v>
      </c>
    </row>
    <row r="169" spans="1:11" ht="15" customHeight="1">
      <c r="A169" s="231">
        <v>4</v>
      </c>
      <c r="B169" s="226" t="s">
        <v>39</v>
      </c>
      <c r="C169" s="93" t="s">
        <v>92</v>
      </c>
      <c r="D169" s="94">
        <f aca="true" t="shared" si="22" ref="D169:K169">SUM(D170:D176)</f>
        <v>2806</v>
      </c>
      <c r="E169" s="94">
        <f t="shared" si="22"/>
        <v>8240</v>
      </c>
      <c r="F169" s="94">
        <f t="shared" si="22"/>
        <v>185</v>
      </c>
      <c r="G169" s="94">
        <f t="shared" si="22"/>
        <v>88</v>
      </c>
      <c r="H169" s="94">
        <f t="shared" si="22"/>
        <v>5393</v>
      </c>
      <c r="I169" s="94">
        <f t="shared" si="22"/>
        <v>14150</v>
      </c>
      <c r="J169" s="94">
        <f t="shared" si="22"/>
        <v>225</v>
      </c>
      <c r="K169" s="94">
        <f t="shared" si="22"/>
        <v>169</v>
      </c>
    </row>
    <row r="170" spans="1:11" ht="15">
      <c r="A170" s="231"/>
      <c r="B170" s="226"/>
      <c r="C170" s="95" t="s">
        <v>85</v>
      </c>
      <c r="D170" s="100">
        <v>0</v>
      </c>
      <c r="E170" s="100">
        <v>0</v>
      </c>
      <c r="F170" s="100">
        <v>2</v>
      </c>
      <c r="G170" s="100">
        <v>43</v>
      </c>
      <c r="H170" s="107">
        <v>0</v>
      </c>
      <c r="I170" s="97">
        <v>0</v>
      </c>
      <c r="J170" s="96">
        <v>6</v>
      </c>
      <c r="K170" s="36">
        <v>93</v>
      </c>
    </row>
    <row r="171" spans="1:11" ht="15">
      <c r="A171" s="231"/>
      <c r="B171" s="226"/>
      <c r="C171" s="86" t="s">
        <v>86</v>
      </c>
      <c r="D171" s="36">
        <v>777</v>
      </c>
      <c r="E171" s="36">
        <v>1268</v>
      </c>
      <c r="F171" s="36">
        <v>11</v>
      </c>
      <c r="G171" s="36">
        <v>0</v>
      </c>
      <c r="H171" s="98">
        <v>1647</v>
      </c>
      <c r="I171" s="98">
        <v>2461</v>
      </c>
      <c r="J171" s="36">
        <v>15</v>
      </c>
      <c r="K171" s="36">
        <v>0</v>
      </c>
    </row>
    <row r="172" spans="1:11" ht="15">
      <c r="A172" s="231"/>
      <c r="B172" s="226"/>
      <c r="C172" s="86" t="s">
        <v>87</v>
      </c>
      <c r="D172" s="36">
        <v>234</v>
      </c>
      <c r="E172" s="36">
        <v>672</v>
      </c>
      <c r="F172" s="36">
        <v>0</v>
      </c>
      <c r="G172" s="36">
        <v>0</v>
      </c>
      <c r="H172" s="98">
        <v>465</v>
      </c>
      <c r="I172" s="98">
        <v>1289</v>
      </c>
      <c r="J172" s="36">
        <v>0</v>
      </c>
      <c r="K172" s="36">
        <v>0</v>
      </c>
    </row>
    <row r="173" spans="1:11" ht="15">
      <c r="A173" s="231"/>
      <c r="B173" s="226"/>
      <c r="C173" s="86" t="s">
        <v>88</v>
      </c>
      <c r="D173" s="36">
        <v>1293</v>
      </c>
      <c r="E173" s="36">
        <v>2950</v>
      </c>
      <c r="F173" s="36">
        <v>172</v>
      </c>
      <c r="G173" s="36">
        <v>45</v>
      </c>
      <c r="H173" s="98">
        <v>2327</v>
      </c>
      <c r="I173" s="98">
        <v>4985</v>
      </c>
      <c r="J173" s="36">
        <v>204</v>
      </c>
      <c r="K173" s="36">
        <v>76</v>
      </c>
    </row>
    <row r="174" spans="1:11" ht="15">
      <c r="A174" s="231"/>
      <c r="B174" s="226"/>
      <c r="C174" s="86" t="s">
        <v>89</v>
      </c>
      <c r="D174" s="36">
        <v>0</v>
      </c>
      <c r="E174" s="36">
        <v>0</v>
      </c>
      <c r="F174" s="36">
        <v>0</v>
      </c>
      <c r="G174" s="36">
        <v>0</v>
      </c>
      <c r="H174" s="98">
        <v>0</v>
      </c>
      <c r="I174" s="98">
        <v>0</v>
      </c>
      <c r="J174" s="36">
        <v>0</v>
      </c>
      <c r="K174" s="36">
        <v>0</v>
      </c>
    </row>
    <row r="175" spans="1:11" ht="13.5" customHeight="1">
      <c r="A175" s="231"/>
      <c r="B175" s="226"/>
      <c r="C175" s="86" t="s">
        <v>90</v>
      </c>
      <c r="D175" s="36">
        <v>0</v>
      </c>
      <c r="E175" s="36">
        <v>256</v>
      </c>
      <c r="F175" s="36">
        <v>0</v>
      </c>
      <c r="G175" s="36">
        <v>0</v>
      </c>
      <c r="H175" s="98">
        <v>29</v>
      </c>
      <c r="I175" s="98">
        <v>566</v>
      </c>
      <c r="J175" s="36">
        <v>0</v>
      </c>
      <c r="K175" s="36">
        <v>0</v>
      </c>
    </row>
    <row r="176" spans="1:11" ht="13.5" customHeight="1">
      <c r="A176" s="231"/>
      <c r="B176" s="226"/>
      <c r="C176" s="88" t="s">
        <v>91</v>
      </c>
      <c r="D176" s="37">
        <v>502</v>
      </c>
      <c r="E176" s="37">
        <v>3094</v>
      </c>
      <c r="F176" s="37">
        <v>0</v>
      </c>
      <c r="G176" s="37">
        <v>0</v>
      </c>
      <c r="H176" s="99">
        <v>925</v>
      </c>
      <c r="I176" s="99">
        <v>4849</v>
      </c>
      <c r="J176" s="37">
        <v>0</v>
      </c>
      <c r="K176" s="37">
        <v>0</v>
      </c>
    </row>
    <row r="177" spans="1:11" ht="13.5" customHeight="1">
      <c r="A177" s="225">
        <v>5</v>
      </c>
      <c r="B177" s="233" t="s">
        <v>40</v>
      </c>
      <c r="C177" s="90" t="s">
        <v>92</v>
      </c>
      <c r="D177" s="91">
        <f aca="true" t="shared" si="23" ref="D177:K177">SUM(D178:D184)</f>
        <v>6332</v>
      </c>
      <c r="E177" s="91">
        <f t="shared" si="23"/>
        <v>11248</v>
      </c>
      <c r="F177" s="91">
        <f t="shared" si="23"/>
        <v>119</v>
      </c>
      <c r="G177" s="91">
        <f t="shared" si="23"/>
        <v>95</v>
      </c>
      <c r="H177" s="91">
        <f t="shared" si="23"/>
        <v>13512</v>
      </c>
      <c r="I177" s="91">
        <f t="shared" si="23"/>
        <v>23888</v>
      </c>
      <c r="J177" s="91">
        <f t="shared" si="23"/>
        <v>521</v>
      </c>
      <c r="K177" s="91">
        <f t="shared" si="23"/>
        <v>95</v>
      </c>
    </row>
    <row r="178" spans="1:11" ht="13.5" customHeight="1">
      <c r="A178" s="225"/>
      <c r="B178" s="233"/>
      <c r="C178" s="95" t="s">
        <v>85</v>
      </c>
      <c r="D178" s="96">
        <v>0</v>
      </c>
      <c r="E178" s="96">
        <v>3076</v>
      </c>
      <c r="F178" s="96">
        <v>0</v>
      </c>
      <c r="G178" s="96">
        <v>0</v>
      </c>
      <c r="H178" s="97">
        <v>0</v>
      </c>
      <c r="I178" s="97">
        <v>7278</v>
      </c>
      <c r="J178" s="97">
        <v>0</v>
      </c>
      <c r="K178" s="97">
        <v>0</v>
      </c>
    </row>
    <row r="179" spans="1:11" ht="13.5" customHeight="1">
      <c r="A179" s="225"/>
      <c r="B179" s="233"/>
      <c r="C179" s="86" t="s">
        <v>86</v>
      </c>
      <c r="D179" s="36">
        <v>2374</v>
      </c>
      <c r="E179" s="36">
        <v>2926</v>
      </c>
      <c r="F179" s="36">
        <v>0</v>
      </c>
      <c r="G179" s="36">
        <v>0</v>
      </c>
      <c r="H179" s="98">
        <v>4819</v>
      </c>
      <c r="I179" s="98">
        <v>5829</v>
      </c>
      <c r="J179" s="98">
        <v>0</v>
      </c>
      <c r="K179" s="98">
        <v>0</v>
      </c>
    </row>
    <row r="180" spans="1:11" ht="13.5" customHeight="1">
      <c r="A180" s="225"/>
      <c r="B180" s="233"/>
      <c r="C180" s="86" t="s">
        <v>87</v>
      </c>
      <c r="D180" s="36">
        <v>0</v>
      </c>
      <c r="E180" s="36">
        <v>0</v>
      </c>
      <c r="F180" s="36">
        <v>0</v>
      </c>
      <c r="G180" s="36">
        <v>0</v>
      </c>
      <c r="H180" s="98">
        <v>0</v>
      </c>
      <c r="I180" s="98">
        <v>0</v>
      </c>
      <c r="J180" s="98">
        <v>0</v>
      </c>
      <c r="K180" s="98">
        <v>0</v>
      </c>
    </row>
    <row r="181" spans="1:11" ht="13.5" customHeight="1">
      <c r="A181" s="225"/>
      <c r="B181" s="233"/>
      <c r="C181" s="86" t="s">
        <v>88</v>
      </c>
      <c r="D181" s="36">
        <v>2973</v>
      </c>
      <c r="E181" s="36">
        <v>2860</v>
      </c>
      <c r="F181" s="36">
        <v>119</v>
      </c>
      <c r="G181" s="36">
        <v>95</v>
      </c>
      <c r="H181" s="98">
        <v>6489</v>
      </c>
      <c r="I181" s="98">
        <v>6076</v>
      </c>
      <c r="J181" s="98">
        <v>521</v>
      </c>
      <c r="K181" s="98">
        <v>95</v>
      </c>
    </row>
    <row r="182" spans="1:11" ht="13.5" customHeight="1">
      <c r="A182" s="225"/>
      <c r="B182" s="233"/>
      <c r="C182" s="86" t="s">
        <v>89</v>
      </c>
      <c r="D182" s="36">
        <v>483</v>
      </c>
      <c r="E182" s="36">
        <v>663</v>
      </c>
      <c r="F182" s="36">
        <v>0</v>
      </c>
      <c r="G182" s="36">
        <v>0</v>
      </c>
      <c r="H182" s="98">
        <v>1099</v>
      </c>
      <c r="I182" s="98">
        <v>1234</v>
      </c>
      <c r="J182" s="98">
        <v>0</v>
      </c>
      <c r="K182" s="98">
        <v>0</v>
      </c>
    </row>
    <row r="183" spans="1:11" ht="15">
      <c r="A183" s="225"/>
      <c r="B183" s="233"/>
      <c r="C183" s="86" t="s">
        <v>90</v>
      </c>
      <c r="D183" s="36">
        <v>0</v>
      </c>
      <c r="E183" s="36">
        <v>0</v>
      </c>
      <c r="F183" s="36">
        <v>0</v>
      </c>
      <c r="G183" s="36">
        <v>0</v>
      </c>
      <c r="H183" s="98">
        <v>0</v>
      </c>
      <c r="I183" s="98">
        <v>0</v>
      </c>
      <c r="J183" s="98">
        <v>0</v>
      </c>
      <c r="K183" s="98">
        <v>0</v>
      </c>
    </row>
    <row r="184" spans="1:11" ht="17.25" customHeight="1">
      <c r="A184" s="225"/>
      <c r="B184" s="233"/>
      <c r="C184" s="88" t="s">
        <v>91</v>
      </c>
      <c r="D184" s="37">
        <v>502</v>
      </c>
      <c r="E184" s="37">
        <v>1723</v>
      </c>
      <c r="F184" s="37">
        <v>0</v>
      </c>
      <c r="G184" s="37">
        <v>0</v>
      </c>
      <c r="H184" s="99">
        <v>1105</v>
      </c>
      <c r="I184" s="99">
        <v>3471</v>
      </c>
      <c r="J184" s="99">
        <v>0</v>
      </c>
      <c r="K184" s="99">
        <v>0</v>
      </c>
    </row>
    <row r="185" spans="1:13" s="109" customFormat="1" ht="15" customHeight="1">
      <c r="A185" s="231">
        <v>6</v>
      </c>
      <c r="B185" s="226" t="s">
        <v>94</v>
      </c>
      <c r="C185" s="93" t="s">
        <v>92</v>
      </c>
      <c r="D185" s="94">
        <f aca="true" t="shared" si="24" ref="D185:K185">SUM(D186:D192)</f>
        <v>6576</v>
      </c>
      <c r="E185" s="94">
        <f t="shared" si="24"/>
        <v>12990</v>
      </c>
      <c r="F185" s="94">
        <f t="shared" si="24"/>
        <v>89</v>
      </c>
      <c r="G185" s="94">
        <f t="shared" si="24"/>
        <v>250</v>
      </c>
      <c r="H185" s="94">
        <f t="shared" si="24"/>
        <v>16579</v>
      </c>
      <c r="I185" s="94">
        <f t="shared" si="24"/>
        <v>32884</v>
      </c>
      <c r="J185" s="94">
        <f t="shared" si="24"/>
        <v>147</v>
      </c>
      <c r="K185" s="94">
        <f t="shared" si="24"/>
        <v>313</v>
      </c>
      <c r="L185" s="108"/>
      <c r="M185" s="108"/>
    </row>
    <row r="186" spans="1:11" s="109" customFormat="1" ht="15">
      <c r="A186" s="231"/>
      <c r="B186" s="226"/>
      <c r="C186" s="95" t="s">
        <v>85</v>
      </c>
      <c r="D186" s="96">
        <v>3890</v>
      </c>
      <c r="E186" s="96">
        <v>6293</v>
      </c>
      <c r="F186" s="96">
        <v>0</v>
      </c>
      <c r="G186" s="96">
        <v>0</v>
      </c>
      <c r="H186" s="97">
        <v>8881</v>
      </c>
      <c r="I186" s="97">
        <v>16715</v>
      </c>
      <c r="J186" s="97">
        <v>0</v>
      </c>
      <c r="K186" s="97">
        <v>0</v>
      </c>
    </row>
    <row r="187" spans="1:11" s="109" customFormat="1" ht="15">
      <c r="A187" s="231"/>
      <c r="B187" s="226"/>
      <c r="C187" s="86" t="s">
        <v>86</v>
      </c>
      <c r="D187" s="36">
        <v>1095</v>
      </c>
      <c r="E187" s="36">
        <v>2700</v>
      </c>
      <c r="F187" s="36">
        <v>53</v>
      </c>
      <c r="G187" s="36">
        <v>0</v>
      </c>
      <c r="H187" s="98">
        <v>2984</v>
      </c>
      <c r="I187" s="98">
        <v>5542</v>
      </c>
      <c r="J187" s="98">
        <v>53</v>
      </c>
      <c r="K187" s="98">
        <v>0</v>
      </c>
    </row>
    <row r="188" spans="1:11" s="109" customFormat="1" ht="15">
      <c r="A188" s="231"/>
      <c r="B188" s="226"/>
      <c r="C188" s="86" t="s">
        <v>87</v>
      </c>
      <c r="D188" s="36">
        <v>0</v>
      </c>
      <c r="E188" s="36">
        <v>0</v>
      </c>
      <c r="F188" s="36">
        <v>0</v>
      </c>
      <c r="G188" s="36">
        <v>0</v>
      </c>
      <c r="H188" s="98">
        <v>338</v>
      </c>
      <c r="I188" s="98">
        <v>828</v>
      </c>
      <c r="J188" s="98">
        <v>0</v>
      </c>
      <c r="K188" s="98">
        <v>36</v>
      </c>
    </row>
    <row r="189" spans="1:11" s="109" customFormat="1" ht="15">
      <c r="A189" s="231"/>
      <c r="B189" s="226"/>
      <c r="C189" s="86" t="s">
        <v>88</v>
      </c>
      <c r="D189" s="36">
        <v>877</v>
      </c>
      <c r="E189" s="36">
        <v>2241</v>
      </c>
      <c r="F189" s="36">
        <v>0</v>
      </c>
      <c r="G189" s="36">
        <v>0</v>
      </c>
      <c r="H189" s="98">
        <v>2250</v>
      </c>
      <c r="I189" s="98">
        <v>5583</v>
      </c>
      <c r="J189" s="98">
        <v>0</v>
      </c>
      <c r="K189" s="98">
        <v>0</v>
      </c>
    </row>
    <row r="190" spans="1:11" s="109" customFormat="1" ht="15">
      <c r="A190" s="231"/>
      <c r="B190" s="226"/>
      <c r="C190" s="86" t="s">
        <v>89</v>
      </c>
      <c r="D190" s="36">
        <v>167</v>
      </c>
      <c r="E190" s="36">
        <v>219</v>
      </c>
      <c r="F190" s="36">
        <v>36</v>
      </c>
      <c r="G190" s="36">
        <v>250</v>
      </c>
      <c r="H190" s="98">
        <v>694</v>
      </c>
      <c r="I190" s="98">
        <v>645</v>
      </c>
      <c r="J190" s="98">
        <v>94</v>
      </c>
      <c r="K190" s="98">
        <v>277</v>
      </c>
    </row>
    <row r="191" spans="1:11" s="109" customFormat="1" ht="15">
      <c r="A191" s="231"/>
      <c r="B191" s="226"/>
      <c r="C191" s="86" t="s">
        <v>90</v>
      </c>
      <c r="D191" s="36">
        <v>0</v>
      </c>
      <c r="E191" s="36">
        <v>0</v>
      </c>
      <c r="F191" s="36">
        <v>0</v>
      </c>
      <c r="G191" s="36">
        <v>0</v>
      </c>
      <c r="H191" s="98">
        <v>0</v>
      </c>
      <c r="I191" s="98">
        <v>0</v>
      </c>
      <c r="J191" s="98">
        <v>0</v>
      </c>
      <c r="K191" s="98">
        <v>0</v>
      </c>
    </row>
    <row r="192" spans="1:11" s="109" customFormat="1" ht="15">
      <c r="A192" s="231"/>
      <c r="B192" s="226"/>
      <c r="C192" s="88" t="s">
        <v>91</v>
      </c>
      <c r="D192" s="37">
        <v>547</v>
      </c>
      <c r="E192" s="37">
        <v>1537</v>
      </c>
      <c r="F192" s="37">
        <v>0</v>
      </c>
      <c r="G192" s="37">
        <v>0</v>
      </c>
      <c r="H192" s="99">
        <v>1432</v>
      </c>
      <c r="I192" s="99">
        <v>3571</v>
      </c>
      <c r="J192" s="99">
        <v>0</v>
      </c>
      <c r="K192" s="99">
        <v>0</v>
      </c>
    </row>
    <row r="193" spans="1:11" s="109" customFormat="1" ht="15" customHeight="1">
      <c r="A193" s="225">
        <v>7</v>
      </c>
      <c r="B193" s="226" t="s">
        <v>22</v>
      </c>
      <c r="C193" s="93" t="s">
        <v>92</v>
      </c>
      <c r="D193" s="94">
        <f aca="true" t="shared" si="25" ref="D193:K193">SUM(D194:D200)</f>
        <v>2053</v>
      </c>
      <c r="E193" s="94">
        <f t="shared" si="25"/>
        <v>2334</v>
      </c>
      <c r="F193" s="94">
        <f t="shared" si="25"/>
        <v>852</v>
      </c>
      <c r="G193" s="94">
        <f t="shared" si="25"/>
        <v>103</v>
      </c>
      <c r="H193" s="94">
        <f t="shared" si="25"/>
        <v>4043</v>
      </c>
      <c r="I193" s="94">
        <f t="shared" si="25"/>
        <v>4757</v>
      </c>
      <c r="J193" s="94">
        <f t="shared" si="25"/>
        <v>1579</v>
      </c>
      <c r="K193" s="94">
        <f t="shared" si="25"/>
        <v>204</v>
      </c>
    </row>
    <row r="194" spans="1:11" s="109" customFormat="1" ht="15">
      <c r="A194" s="225"/>
      <c r="B194" s="226"/>
      <c r="C194" s="95" t="s">
        <v>85</v>
      </c>
      <c r="D194" s="96">
        <v>0</v>
      </c>
      <c r="E194" s="96">
        <v>0</v>
      </c>
      <c r="F194" s="100">
        <v>0</v>
      </c>
      <c r="G194" s="96">
        <v>0</v>
      </c>
      <c r="H194" s="97">
        <v>0</v>
      </c>
      <c r="I194" s="97">
        <v>0</v>
      </c>
      <c r="J194" s="97">
        <v>0</v>
      </c>
      <c r="K194" s="96">
        <v>0</v>
      </c>
    </row>
    <row r="195" spans="1:11" s="109" customFormat="1" ht="15">
      <c r="A195" s="225"/>
      <c r="B195" s="226"/>
      <c r="C195" s="86" t="s">
        <v>86</v>
      </c>
      <c r="D195" s="36">
        <v>761</v>
      </c>
      <c r="E195" s="36">
        <v>530</v>
      </c>
      <c r="F195" s="110">
        <v>852</v>
      </c>
      <c r="G195" s="36">
        <v>0</v>
      </c>
      <c r="H195" s="98">
        <v>1562</v>
      </c>
      <c r="I195" s="98">
        <v>1035</v>
      </c>
      <c r="J195" s="98">
        <v>1577</v>
      </c>
      <c r="K195" s="36">
        <v>0</v>
      </c>
    </row>
    <row r="196" spans="1:11" ht="15">
      <c r="A196" s="225"/>
      <c r="B196" s="226"/>
      <c r="C196" s="86" t="s">
        <v>87</v>
      </c>
      <c r="D196" s="36">
        <v>323</v>
      </c>
      <c r="E196" s="36">
        <v>203</v>
      </c>
      <c r="F196" s="110">
        <v>0</v>
      </c>
      <c r="G196" s="36">
        <v>0</v>
      </c>
      <c r="H196" s="98">
        <v>633</v>
      </c>
      <c r="I196" s="98">
        <v>465</v>
      </c>
      <c r="J196" s="98">
        <v>0</v>
      </c>
      <c r="K196" s="36">
        <v>0</v>
      </c>
    </row>
    <row r="197" spans="1:11" ht="15">
      <c r="A197" s="225"/>
      <c r="B197" s="226"/>
      <c r="C197" s="86" t="s">
        <v>88</v>
      </c>
      <c r="D197" s="36">
        <v>832</v>
      </c>
      <c r="E197" s="36">
        <v>1036</v>
      </c>
      <c r="F197" s="110">
        <v>0</v>
      </c>
      <c r="G197" s="36">
        <v>103</v>
      </c>
      <c r="H197" s="98">
        <v>1511</v>
      </c>
      <c r="I197" s="98">
        <v>1904</v>
      </c>
      <c r="J197" s="98">
        <v>2</v>
      </c>
      <c r="K197" s="36">
        <v>204</v>
      </c>
    </row>
    <row r="198" spans="1:11" ht="15">
      <c r="A198" s="225"/>
      <c r="B198" s="226"/>
      <c r="C198" s="86" t="s">
        <v>89</v>
      </c>
      <c r="D198" s="36">
        <v>87</v>
      </c>
      <c r="E198" s="36">
        <v>43</v>
      </c>
      <c r="F198" s="110">
        <v>0</v>
      </c>
      <c r="G198" s="36">
        <v>0</v>
      </c>
      <c r="H198" s="98">
        <v>184</v>
      </c>
      <c r="I198" s="98">
        <v>97</v>
      </c>
      <c r="J198" s="98">
        <v>0</v>
      </c>
      <c r="K198" s="36">
        <v>0</v>
      </c>
    </row>
    <row r="199" spans="1:11" ht="15">
      <c r="A199" s="225"/>
      <c r="B199" s="226"/>
      <c r="C199" s="86" t="s">
        <v>90</v>
      </c>
      <c r="D199" s="36">
        <v>11</v>
      </c>
      <c r="E199" s="36">
        <v>6</v>
      </c>
      <c r="F199" s="110">
        <v>0</v>
      </c>
      <c r="G199" s="36">
        <v>0</v>
      </c>
      <c r="H199" s="98">
        <v>18</v>
      </c>
      <c r="I199" s="98">
        <v>9</v>
      </c>
      <c r="J199" s="98">
        <v>0</v>
      </c>
      <c r="K199" s="36">
        <v>0</v>
      </c>
    </row>
    <row r="200" spans="1:11" ht="15">
      <c r="A200" s="225"/>
      <c r="B200" s="226"/>
      <c r="C200" s="88" t="s">
        <v>91</v>
      </c>
      <c r="D200" s="37">
        <v>39</v>
      </c>
      <c r="E200" s="37">
        <v>516</v>
      </c>
      <c r="F200" s="110">
        <v>0</v>
      </c>
      <c r="G200" s="37">
        <v>0</v>
      </c>
      <c r="H200" s="99">
        <v>135</v>
      </c>
      <c r="I200" s="99">
        <v>1247</v>
      </c>
      <c r="J200" s="98">
        <v>0</v>
      </c>
      <c r="K200" s="37">
        <v>0</v>
      </c>
    </row>
    <row r="201" spans="1:11" ht="15" customHeight="1">
      <c r="A201" s="231">
        <v>8</v>
      </c>
      <c r="B201" s="226" t="s">
        <v>24</v>
      </c>
      <c r="C201" s="93" t="s">
        <v>92</v>
      </c>
      <c r="D201" s="94">
        <f aca="true" t="shared" si="26" ref="D201:K201">SUM(D202:D208)</f>
        <v>1907</v>
      </c>
      <c r="E201" s="94">
        <f t="shared" si="26"/>
        <v>2241</v>
      </c>
      <c r="F201" s="94">
        <f t="shared" si="26"/>
        <v>25</v>
      </c>
      <c r="G201" s="94">
        <f t="shared" si="26"/>
        <v>252</v>
      </c>
      <c r="H201" s="94">
        <f t="shared" si="26"/>
        <v>4479</v>
      </c>
      <c r="I201" s="94">
        <f t="shared" si="26"/>
        <v>4789</v>
      </c>
      <c r="J201" s="94">
        <f t="shared" si="26"/>
        <v>167</v>
      </c>
      <c r="K201" s="94">
        <f t="shared" si="26"/>
        <v>883</v>
      </c>
    </row>
    <row r="202" spans="1:11" ht="15">
      <c r="A202" s="231"/>
      <c r="B202" s="226"/>
      <c r="C202" s="95" t="s">
        <v>85</v>
      </c>
      <c r="D202" s="96">
        <v>0</v>
      </c>
      <c r="E202" s="96">
        <v>0</v>
      </c>
      <c r="F202" s="96">
        <v>0</v>
      </c>
      <c r="G202" s="96">
        <v>0</v>
      </c>
      <c r="H202" s="97">
        <v>0</v>
      </c>
      <c r="I202" s="97">
        <v>0</v>
      </c>
      <c r="J202" s="97">
        <v>0</v>
      </c>
      <c r="K202" s="97">
        <v>0</v>
      </c>
    </row>
    <row r="203" spans="1:11" ht="15">
      <c r="A203" s="231"/>
      <c r="B203" s="226"/>
      <c r="C203" s="86" t="s">
        <v>86</v>
      </c>
      <c r="D203" s="36">
        <v>290</v>
      </c>
      <c r="E203" s="36">
        <v>249</v>
      </c>
      <c r="F203" s="36">
        <v>2</v>
      </c>
      <c r="G203" s="36">
        <v>6</v>
      </c>
      <c r="H203" s="98">
        <v>1319</v>
      </c>
      <c r="I203" s="98">
        <v>1175</v>
      </c>
      <c r="J203" s="98">
        <v>63</v>
      </c>
      <c r="K203" s="98">
        <v>27</v>
      </c>
    </row>
    <row r="204" spans="1:11" ht="15">
      <c r="A204" s="231"/>
      <c r="B204" s="226"/>
      <c r="C204" s="86" t="s">
        <v>87</v>
      </c>
      <c r="D204" s="36">
        <v>187</v>
      </c>
      <c r="E204" s="36">
        <v>132</v>
      </c>
      <c r="F204" s="36">
        <v>0</v>
      </c>
      <c r="G204" s="36">
        <v>17</v>
      </c>
      <c r="H204" s="98">
        <v>864</v>
      </c>
      <c r="I204" s="98">
        <v>634</v>
      </c>
      <c r="J204" s="98">
        <v>14</v>
      </c>
      <c r="K204" s="98">
        <v>214</v>
      </c>
    </row>
    <row r="205" spans="1:11" ht="15">
      <c r="A205" s="231"/>
      <c r="B205" s="226"/>
      <c r="C205" s="86" t="s">
        <v>88</v>
      </c>
      <c r="D205" s="36">
        <v>1189</v>
      </c>
      <c r="E205" s="36">
        <v>1415</v>
      </c>
      <c r="F205" s="36">
        <v>23</v>
      </c>
      <c r="G205" s="36">
        <v>229</v>
      </c>
      <c r="H205" s="98">
        <v>2049</v>
      </c>
      <c r="I205" s="98">
        <v>2529</v>
      </c>
      <c r="J205" s="98">
        <v>90</v>
      </c>
      <c r="K205" s="98">
        <v>642</v>
      </c>
    </row>
    <row r="206" spans="1:11" ht="15">
      <c r="A206" s="231"/>
      <c r="B206" s="226"/>
      <c r="C206" s="86" t="s">
        <v>89</v>
      </c>
      <c r="D206" s="36">
        <v>61</v>
      </c>
      <c r="E206" s="36">
        <v>79</v>
      </c>
      <c r="F206" s="36">
        <v>0</v>
      </c>
      <c r="G206" s="36">
        <v>0</v>
      </c>
      <c r="H206" s="98">
        <v>61</v>
      </c>
      <c r="I206" s="98">
        <v>79</v>
      </c>
      <c r="J206" s="98">
        <v>0</v>
      </c>
      <c r="K206" s="98">
        <v>0</v>
      </c>
    </row>
    <row r="207" spans="1:11" ht="15">
      <c r="A207" s="231"/>
      <c r="B207" s="226"/>
      <c r="C207" s="86" t="s">
        <v>90</v>
      </c>
      <c r="D207" s="36">
        <v>5</v>
      </c>
      <c r="E207" s="36">
        <v>2</v>
      </c>
      <c r="F207" s="36">
        <v>0</v>
      </c>
      <c r="G207" s="36">
        <v>0</v>
      </c>
      <c r="H207" s="98">
        <v>11</v>
      </c>
      <c r="I207" s="98">
        <v>8</v>
      </c>
      <c r="J207" s="98">
        <v>0</v>
      </c>
      <c r="K207" s="98">
        <v>0</v>
      </c>
    </row>
    <row r="208" spans="1:11" ht="15">
      <c r="A208" s="231"/>
      <c r="B208" s="226"/>
      <c r="C208" s="88" t="s">
        <v>91</v>
      </c>
      <c r="D208" s="37">
        <v>175</v>
      </c>
      <c r="E208" s="37">
        <v>364</v>
      </c>
      <c r="F208" s="37">
        <v>0</v>
      </c>
      <c r="G208" s="37">
        <v>0</v>
      </c>
      <c r="H208" s="99">
        <v>175</v>
      </c>
      <c r="I208" s="99">
        <v>364</v>
      </c>
      <c r="J208" s="99">
        <v>0</v>
      </c>
      <c r="K208" s="99">
        <v>0</v>
      </c>
    </row>
    <row r="209" spans="1:11" ht="15" customHeight="1">
      <c r="A209" s="225">
        <v>9</v>
      </c>
      <c r="B209" s="226" t="s">
        <v>27</v>
      </c>
      <c r="C209" s="93" t="s">
        <v>92</v>
      </c>
      <c r="D209" s="94">
        <f aca="true" t="shared" si="27" ref="D209:K209">SUM(D210:D216)</f>
        <v>1134</v>
      </c>
      <c r="E209" s="94">
        <f t="shared" si="27"/>
        <v>12712</v>
      </c>
      <c r="F209" s="94">
        <f t="shared" si="27"/>
        <v>117</v>
      </c>
      <c r="G209" s="94">
        <f t="shared" si="27"/>
        <v>213</v>
      </c>
      <c r="H209" s="94">
        <f t="shared" si="27"/>
        <v>2177</v>
      </c>
      <c r="I209" s="94">
        <f t="shared" si="27"/>
        <v>25497</v>
      </c>
      <c r="J209" s="94">
        <f t="shared" si="27"/>
        <v>148</v>
      </c>
      <c r="K209" s="94">
        <f t="shared" si="27"/>
        <v>416</v>
      </c>
    </row>
    <row r="210" spans="1:11" ht="15">
      <c r="A210" s="225"/>
      <c r="B210" s="226"/>
      <c r="C210" s="95" t="s">
        <v>85</v>
      </c>
      <c r="D210" s="96">
        <v>143</v>
      </c>
      <c r="E210" s="96">
        <v>4317</v>
      </c>
      <c r="F210" s="96">
        <v>0</v>
      </c>
      <c r="G210" s="96">
        <v>0</v>
      </c>
      <c r="H210" s="96">
        <v>308</v>
      </c>
      <c r="I210" s="96">
        <v>9472</v>
      </c>
      <c r="J210" s="96">
        <v>2</v>
      </c>
      <c r="K210" s="96">
        <v>0</v>
      </c>
    </row>
    <row r="211" spans="1:11" ht="15">
      <c r="A211" s="225"/>
      <c r="B211" s="226"/>
      <c r="C211" s="86" t="s">
        <v>86</v>
      </c>
      <c r="D211" s="96">
        <v>236</v>
      </c>
      <c r="E211" s="96">
        <v>2948</v>
      </c>
      <c r="F211" s="36">
        <v>94</v>
      </c>
      <c r="G211" s="36">
        <v>7</v>
      </c>
      <c r="H211" s="96">
        <v>358</v>
      </c>
      <c r="I211" s="96">
        <v>5032</v>
      </c>
      <c r="J211" s="36">
        <v>94</v>
      </c>
      <c r="K211" s="36">
        <v>7</v>
      </c>
    </row>
    <row r="212" spans="1:11" ht="15">
      <c r="A212" s="225"/>
      <c r="B212" s="226"/>
      <c r="C212" s="86" t="s">
        <v>87</v>
      </c>
      <c r="D212" s="96">
        <v>204</v>
      </c>
      <c r="E212" s="96">
        <v>727</v>
      </c>
      <c r="F212" s="36">
        <v>6</v>
      </c>
      <c r="G212" s="36">
        <v>30</v>
      </c>
      <c r="H212" s="96">
        <v>482</v>
      </c>
      <c r="I212" s="96">
        <v>1786</v>
      </c>
      <c r="J212" s="36">
        <v>12</v>
      </c>
      <c r="K212" s="36">
        <v>96</v>
      </c>
    </row>
    <row r="213" spans="1:11" ht="15">
      <c r="A213" s="225"/>
      <c r="B213" s="226"/>
      <c r="C213" s="86" t="s">
        <v>88</v>
      </c>
      <c r="D213" s="96">
        <v>505</v>
      </c>
      <c r="E213" s="96">
        <v>2153</v>
      </c>
      <c r="F213" s="36">
        <v>17</v>
      </c>
      <c r="G213" s="36">
        <v>176</v>
      </c>
      <c r="H213" s="96">
        <v>955</v>
      </c>
      <c r="I213" s="96">
        <v>4441</v>
      </c>
      <c r="J213" s="36">
        <v>40</v>
      </c>
      <c r="K213" s="36">
        <v>313</v>
      </c>
    </row>
    <row r="214" spans="1:11" ht="15">
      <c r="A214" s="225"/>
      <c r="B214" s="226"/>
      <c r="C214" s="86" t="s">
        <v>89</v>
      </c>
      <c r="D214" s="96">
        <v>0</v>
      </c>
      <c r="E214" s="96">
        <v>0</v>
      </c>
      <c r="F214" s="36">
        <v>0</v>
      </c>
      <c r="G214" s="36">
        <v>0</v>
      </c>
      <c r="H214" s="96">
        <v>0</v>
      </c>
      <c r="I214" s="96">
        <v>0</v>
      </c>
      <c r="J214" s="36">
        <v>0</v>
      </c>
      <c r="K214" s="36">
        <v>0</v>
      </c>
    </row>
    <row r="215" spans="1:11" ht="15">
      <c r="A215" s="225"/>
      <c r="B215" s="226"/>
      <c r="C215" s="86" t="s">
        <v>90</v>
      </c>
      <c r="D215" s="96">
        <v>11</v>
      </c>
      <c r="E215" s="96">
        <v>0</v>
      </c>
      <c r="F215" s="36">
        <v>0</v>
      </c>
      <c r="G215" s="36">
        <v>0</v>
      </c>
      <c r="H215" s="96">
        <v>26</v>
      </c>
      <c r="I215" s="96">
        <v>0</v>
      </c>
      <c r="J215" s="36">
        <v>0</v>
      </c>
      <c r="K215" s="36">
        <v>0</v>
      </c>
    </row>
    <row r="216" spans="1:11" ht="15">
      <c r="A216" s="225"/>
      <c r="B216" s="226"/>
      <c r="C216" s="88" t="s">
        <v>91</v>
      </c>
      <c r="D216" s="102">
        <v>35</v>
      </c>
      <c r="E216" s="102">
        <v>2567</v>
      </c>
      <c r="F216" s="37">
        <v>0</v>
      </c>
      <c r="G216" s="37">
        <v>0</v>
      </c>
      <c r="H216" s="102">
        <v>48</v>
      </c>
      <c r="I216" s="102">
        <v>4766</v>
      </c>
      <c r="J216" s="37">
        <v>0</v>
      </c>
      <c r="K216" s="37">
        <v>0</v>
      </c>
    </row>
    <row r="217" spans="1:11" ht="15" customHeight="1">
      <c r="A217" s="231">
        <v>10</v>
      </c>
      <c r="B217" s="233" t="s">
        <v>28</v>
      </c>
      <c r="C217" s="90" t="s">
        <v>92</v>
      </c>
      <c r="D217" s="91">
        <f aca="true" t="shared" si="28" ref="D217:K217">SUM(D218:D224)</f>
        <v>414</v>
      </c>
      <c r="E217" s="91">
        <f t="shared" si="28"/>
        <v>213</v>
      </c>
      <c r="F217" s="91">
        <f t="shared" si="28"/>
        <v>164</v>
      </c>
      <c r="G217" s="91">
        <f t="shared" si="28"/>
        <v>0</v>
      </c>
      <c r="H217" s="91">
        <f t="shared" si="28"/>
        <v>810</v>
      </c>
      <c r="I217" s="91">
        <f t="shared" si="28"/>
        <v>435</v>
      </c>
      <c r="J217" s="91">
        <f t="shared" si="28"/>
        <v>503</v>
      </c>
      <c r="K217" s="91">
        <f t="shared" si="28"/>
        <v>0</v>
      </c>
    </row>
    <row r="218" spans="1:11" ht="15">
      <c r="A218" s="231"/>
      <c r="B218" s="233"/>
      <c r="C218" s="95" t="s">
        <v>85</v>
      </c>
      <c r="D218" s="96">
        <v>0</v>
      </c>
      <c r="E218" s="96">
        <v>0</v>
      </c>
      <c r="F218" s="96">
        <v>0</v>
      </c>
      <c r="G218" s="96">
        <v>0</v>
      </c>
      <c r="H218" s="97">
        <v>0</v>
      </c>
      <c r="I218" s="97">
        <v>0</v>
      </c>
      <c r="J218" s="96">
        <v>0</v>
      </c>
      <c r="K218" s="100">
        <v>0</v>
      </c>
    </row>
    <row r="219" spans="1:11" ht="15">
      <c r="A219" s="231"/>
      <c r="B219" s="233"/>
      <c r="C219" s="86" t="s">
        <v>86</v>
      </c>
      <c r="D219" s="96">
        <v>130</v>
      </c>
      <c r="E219" s="96">
        <v>90</v>
      </c>
      <c r="F219" s="36">
        <v>151</v>
      </c>
      <c r="G219" s="36">
        <v>0</v>
      </c>
      <c r="H219" s="97">
        <v>237</v>
      </c>
      <c r="I219" s="97">
        <v>167</v>
      </c>
      <c r="J219" s="36">
        <v>460</v>
      </c>
      <c r="K219" s="100">
        <v>0</v>
      </c>
    </row>
    <row r="220" spans="1:11" ht="15">
      <c r="A220" s="231"/>
      <c r="B220" s="233"/>
      <c r="C220" s="86" t="s">
        <v>87</v>
      </c>
      <c r="D220" s="96">
        <v>0</v>
      </c>
      <c r="E220" s="96">
        <v>0</v>
      </c>
      <c r="F220" s="36">
        <v>0</v>
      </c>
      <c r="G220" s="36">
        <v>0</v>
      </c>
      <c r="H220" s="97">
        <v>0</v>
      </c>
      <c r="I220" s="97">
        <v>0</v>
      </c>
      <c r="J220" s="36">
        <v>0</v>
      </c>
      <c r="K220" s="100">
        <v>0</v>
      </c>
    </row>
    <row r="221" spans="1:11" ht="15">
      <c r="A221" s="231"/>
      <c r="B221" s="233"/>
      <c r="C221" s="86" t="s">
        <v>88</v>
      </c>
      <c r="D221" s="96">
        <v>284</v>
      </c>
      <c r="E221" s="96">
        <v>123</v>
      </c>
      <c r="F221" s="36">
        <v>13</v>
      </c>
      <c r="G221" s="36">
        <v>0</v>
      </c>
      <c r="H221" s="97">
        <v>573</v>
      </c>
      <c r="I221" s="97">
        <v>268</v>
      </c>
      <c r="J221" s="36">
        <v>43</v>
      </c>
      <c r="K221" s="100">
        <v>0</v>
      </c>
    </row>
    <row r="222" spans="1:11" ht="15">
      <c r="A222" s="231"/>
      <c r="B222" s="233"/>
      <c r="C222" s="86" t="s">
        <v>89</v>
      </c>
      <c r="D222" s="96">
        <v>0</v>
      </c>
      <c r="E222" s="96">
        <v>0</v>
      </c>
      <c r="F222" s="36">
        <v>0</v>
      </c>
      <c r="G222" s="36">
        <v>0</v>
      </c>
      <c r="H222" s="97">
        <v>0</v>
      </c>
      <c r="I222" s="97">
        <v>0</v>
      </c>
      <c r="J222" s="36">
        <v>0</v>
      </c>
      <c r="K222" s="110">
        <v>0</v>
      </c>
    </row>
    <row r="223" spans="1:11" ht="15">
      <c r="A223" s="231"/>
      <c r="B223" s="233"/>
      <c r="C223" s="86" t="s">
        <v>90</v>
      </c>
      <c r="D223" s="96">
        <v>0</v>
      </c>
      <c r="E223" s="96">
        <v>0</v>
      </c>
      <c r="F223" s="36">
        <v>0</v>
      </c>
      <c r="G223" s="36">
        <v>0</v>
      </c>
      <c r="H223" s="97">
        <v>0</v>
      </c>
      <c r="I223" s="97">
        <v>0</v>
      </c>
      <c r="J223" s="36">
        <v>0</v>
      </c>
      <c r="K223" s="110">
        <v>0</v>
      </c>
    </row>
    <row r="224" spans="1:11" ht="15">
      <c r="A224" s="231"/>
      <c r="B224" s="233"/>
      <c r="C224" s="88" t="s">
        <v>91</v>
      </c>
      <c r="D224" s="102">
        <v>0</v>
      </c>
      <c r="E224" s="102">
        <v>0</v>
      </c>
      <c r="F224" s="37">
        <v>0</v>
      </c>
      <c r="G224" s="37">
        <v>0</v>
      </c>
      <c r="H224" s="103">
        <v>0</v>
      </c>
      <c r="I224" s="103">
        <v>0</v>
      </c>
      <c r="J224" s="37">
        <v>0</v>
      </c>
      <c r="K224" s="111">
        <v>0</v>
      </c>
    </row>
    <row r="225" spans="1:11" ht="15" customHeight="1">
      <c r="A225" s="225">
        <v>11</v>
      </c>
      <c r="B225" s="232" t="s">
        <v>29</v>
      </c>
      <c r="C225" s="93" t="s">
        <v>92</v>
      </c>
      <c r="D225" s="94">
        <f aca="true" t="shared" si="29" ref="D225:K225">SUM(D226:D232)</f>
        <v>4821</v>
      </c>
      <c r="E225" s="94">
        <f t="shared" si="29"/>
        <v>9419</v>
      </c>
      <c r="F225" s="94">
        <f t="shared" si="29"/>
        <v>64</v>
      </c>
      <c r="G225" s="94">
        <f t="shared" si="29"/>
        <v>10</v>
      </c>
      <c r="H225" s="94">
        <f t="shared" si="29"/>
        <v>9517</v>
      </c>
      <c r="I225" s="94">
        <f t="shared" si="29"/>
        <v>18993</v>
      </c>
      <c r="J225" s="94">
        <f t="shared" si="29"/>
        <v>194</v>
      </c>
      <c r="K225" s="94">
        <f t="shared" si="29"/>
        <v>30</v>
      </c>
    </row>
    <row r="226" spans="1:11" ht="15">
      <c r="A226" s="225"/>
      <c r="B226" s="232"/>
      <c r="C226" s="95" t="s">
        <v>85</v>
      </c>
      <c r="D226" s="96">
        <v>1672</v>
      </c>
      <c r="E226" s="96">
        <v>4195</v>
      </c>
      <c r="F226" s="96">
        <v>18</v>
      </c>
      <c r="G226" s="96">
        <v>0</v>
      </c>
      <c r="H226" s="96">
        <v>3093</v>
      </c>
      <c r="I226" s="96">
        <v>7941</v>
      </c>
      <c r="J226" s="96">
        <v>54</v>
      </c>
      <c r="K226" s="96">
        <v>0</v>
      </c>
    </row>
    <row r="227" spans="1:11" ht="15">
      <c r="A227" s="225"/>
      <c r="B227" s="232"/>
      <c r="C227" s="86" t="s">
        <v>86</v>
      </c>
      <c r="D227" s="96">
        <v>750</v>
      </c>
      <c r="E227" s="96">
        <v>1427</v>
      </c>
      <c r="F227" s="96">
        <v>15</v>
      </c>
      <c r="G227" s="96">
        <v>0</v>
      </c>
      <c r="H227" s="96">
        <v>1394</v>
      </c>
      <c r="I227" s="96">
        <v>2795</v>
      </c>
      <c r="J227" s="96">
        <v>31</v>
      </c>
      <c r="K227" s="96">
        <v>0</v>
      </c>
    </row>
    <row r="228" spans="1:11" ht="15">
      <c r="A228" s="225"/>
      <c r="B228" s="232"/>
      <c r="C228" s="86" t="s">
        <v>87</v>
      </c>
      <c r="D228" s="96">
        <v>676</v>
      </c>
      <c r="E228" s="96">
        <v>633</v>
      </c>
      <c r="F228" s="96">
        <v>2</v>
      </c>
      <c r="G228" s="96">
        <v>10</v>
      </c>
      <c r="H228" s="96">
        <v>1231</v>
      </c>
      <c r="I228" s="96">
        <v>1199</v>
      </c>
      <c r="J228" s="96">
        <v>2</v>
      </c>
      <c r="K228" s="96">
        <v>10</v>
      </c>
    </row>
    <row r="229" spans="1:11" ht="15">
      <c r="A229" s="225"/>
      <c r="B229" s="232"/>
      <c r="C229" s="86" t="s">
        <v>88</v>
      </c>
      <c r="D229" s="96">
        <v>1120</v>
      </c>
      <c r="E229" s="96">
        <v>1162</v>
      </c>
      <c r="F229" s="96">
        <v>29</v>
      </c>
      <c r="G229" s="96">
        <v>0</v>
      </c>
      <c r="H229" s="96">
        <v>2552</v>
      </c>
      <c r="I229" s="96">
        <v>2971</v>
      </c>
      <c r="J229" s="96">
        <v>107</v>
      </c>
      <c r="K229" s="96">
        <v>20</v>
      </c>
    </row>
    <row r="230" spans="1:11" ht="15.75" customHeight="1">
      <c r="A230" s="225"/>
      <c r="B230" s="232"/>
      <c r="C230" s="86" t="s">
        <v>89</v>
      </c>
      <c r="D230" s="96">
        <v>298</v>
      </c>
      <c r="E230" s="96">
        <v>138</v>
      </c>
      <c r="F230" s="96">
        <v>0</v>
      </c>
      <c r="G230" s="96">
        <v>0</v>
      </c>
      <c r="H230" s="96">
        <v>681</v>
      </c>
      <c r="I230" s="96">
        <v>368</v>
      </c>
      <c r="J230" s="96">
        <v>0</v>
      </c>
      <c r="K230" s="96">
        <v>0</v>
      </c>
    </row>
    <row r="231" spans="1:11" ht="15">
      <c r="A231" s="225"/>
      <c r="B231" s="232"/>
      <c r="C231" s="86" t="s">
        <v>90</v>
      </c>
      <c r="D231" s="96">
        <v>0</v>
      </c>
      <c r="E231" s="96">
        <v>0</v>
      </c>
      <c r="F231" s="96">
        <v>0</v>
      </c>
      <c r="G231" s="96">
        <v>0</v>
      </c>
      <c r="H231" s="96">
        <v>0</v>
      </c>
      <c r="I231" s="96">
        <v>46</v>
      </c>
      <c r="J231" s="96">
        <v>0</v>
      </c>
      <c r="K231" s="96">
        <v>0</v>
      </c>
    </row>
    <row r="232" spans="1:11" ht="15">
      <c r="A232" s="225"/>
      <c r="B232" s="232"/>
      <c r="C232" s="88" t="s">
        <v>91</v>
      </c>
      <c r="D232" s="102">
        <v>305</v>
      </c>
      <c r="E232" s="102">
        <v>1864</v>
      </c>
      <c r="F232" s="102">
        <v>0</v>
      </c>
      <c r="G232" s="102">
        <v>0</v>
      </c>
      <c r="H232" s="102">
        <v>566</v>
      </c>
      <c r="I232" s="102">
        <v>3673</v>
      </c>
      <c r="J232" s="102">
        <v>0</v>
      </c>
      <c r="K232" s="102">
        <v>0</v>
      </c>
    </row>
    <row r="233" spans="1:11" ht="15" customHeight="1">
      <c r="A233" s="231">
        <v>12</v>
      </c>
      <c r="B233" s="232" t="s">
        <v>30</v>
      </c>
      <c r="C233" s="93" t="s">
        <v>92</v>
      </c>
      <c r="D233" s="94">
        <f aca="true" t="shared" si="30" ref="D233:K233">SUM(D234:D240)</f>
        <v>4149</v>
      </c>
      <c r="E233" s="94">
        <f t="shared" si="30"/>
        <v>3203</v>
      </c>
      <c r="F233" s="94">
        <f t="shared" si="30"/>
        <v>781</v>
      </c>
      <c r="G233" s="94">
        <f t="shared" si="30"/>
        <v>0</v>
      </c>
      <c r="H233" s="94">
        <f t="shared" si="30"/>
        <v>7714</v>
      </c>
      <c r="I233" s="94">
        <f t="shared" si="30"/>
        <v>5996</v>
      </c>
      <c r="J233" s="94">
        <f t="shared" si="30"/>
        <v>1578</v>
      </c>
      <c r="K233" s="94">
        <f t="shared" si="30"/>
        <v>0</v>
      </c>
    </row>
    <row r="234" spans="1:11" ht="15">
      <c r="A234" s="231"/>
      <c r="B234" s="232"/>
      <c r="C234" s="95" t="s">
        <v>85</v>
      </c>
      <c r="D234" s="36">
        <v>0</v>
      </c>
      <c r="E234" s="36">
        <v>0</v>
      </c>
      <c r="F234" s="36">
        <v>0</v>
      </c>
      <c r="G234" s="36">
        <v>0</v>
      </c>
      <c r="H234" s="36">
        <v>0</v>
      </c>
      <c r="I234" s="36">
        <v>0</v>
      </c>
      <c r="J234" s="36">
        <v>797</v>
      </c>
      <c r="K234" s="96">
        <v>0</v>
      </c>
    </row>
    <row r="235" spans="1:11" ht="15">
      <c r="A235" s="231"/>
      <c r="B235" s="232"/>
      <c r="C235" s="86" t="s">
        <v>86</v>
      </c>
      <c r="D235" s="36">
        <v>1253</v>
      </c>
      <c r="E235" s="36">
        <v>740</v>
      </c>
      <c r="F235" s="36">
        <v>106</v>
      </c>
      <c r="G235" s="36">
        <v>0</v>
      </c>
      <c r="H235" s="36">
        <v>1964</v>
      </c>
      <c r="I235" s="36">
        <v>1202</v>
      </c>
      <c r="J235" s="36">
        <v>106</v>
      </c>
      <c r="K235" s="36">
        <v>0</v>
      </c>
    </row>
    <row r="236" spans="1:11" ht="15">
      <c r="A236" s="231"/>
      <c r="B236" s="232"/>
      <c r="C236" s="86" t="s">
        <v>87</v>
      </c>
      <c r="D236" s="36">
        <v>0</v>
      </c>
      <c r="E236" s="36">
        <v>0</v>
      </c>
      <c r="F236" s="36">
        <v>0</v>
      </c>
      <c r="G236" s="36">
        <v>0</v>
      </c>
      <c r="H236" s="36">
        <v>648</v>
      </c>
      <c r="I236" s="36">
        <v>455</v>
      </c>
      <c r="J236" s="36">
        <v>0</v>
      </c>
      <c r="K236" s="36">
        <v>0</v>
      </c>
    </row>
    <row r="237" spans="1:11" ht="15">
      <c r="A237" s="231"/>
      <c r="B237" s="232"/>
      <c r="C237" s="86" t="s">
        <v>88</v>
      </c>
      <c r="D237" s="36">
        <v>1248</v>
      </c>
      <c r="E237" s="36">
        <v>1083</v>
      </c>
      <c r="F237" s="36">
        <v>470</v>
      </c>
      <c r="G237" s="36">
        <v>0</v>
      </c>
      <c r="H237" s="36">
        <v>2262</v>
      </c>
      <c r="I237" s="36">
        <v>1939</v>
      </c>
      <c r="J237" s="36">
        <v>470</v>
      </c>
      <c r="K237" s="36">
        <v>0</v>
      </c>
    </row>
    <row r="238" spans="1:11" ht="15">
      <c r="A238" s="231"/>
      <c r="B238" s="232"/>
      <c r="C238" s="86" t="s">
        <v>89</v>
      </c>
      <c r="D238" s="36">
        <v>436</v>
      </c>
      <c r="E238" s="36">
        <v>258</v>
      </c>
      <c r="F238" s="36">
        <v>205</v>
      </c>
      <c r="G238" s="36">
        <v>0</v>
      </c>
      <c r="H238" s="36">
        <v>835</v>
      </c>
      <c r="I238" s="36">
        <v>567</v>
      </c>
      <c r="J238" s="36">
        <v>205</v>
      </c>
      <c r="K238" s="36">
        <v>0</v>
      </c>
    </row>
    <row r="239" spans="1:11" ht="15">
      <c r="A239" s="231"/>
      <c r="B239" s="232"/>
      <c r="C239" s="86" t="s">
        <v>90</v>
      </c>
      <c r="D239" s="36">
        <v>15</v>
      </c>
      <c r="E239" s="36">
        <v>10</v>
      </c>
      <c r="F239" s="36">
        <v>0</v>
      </c>
      <c r="G239" s="36">
        <v>0</v>
      </c>
      <c r="H239" s="36">
        <v>27</v>
      </c>
      <c r="I239" s="36">
        <v>26</v>
      </c>
      <c r="J239" s="36">
        <v>0</v>
      </c>
      <c r="K239" s="36">
        <v>0</v>
      </c>
    </row>
    <row r="240" spans="1:11" ht="15">
      <c r="A240" s="231"/>
      <c r="B240" s="232"/>
      <c r="C240" s="88" t="s">
        <v>91</v>
      </c>
      <c r="D240" s="37">
        <v>1197</v>
      </c>
      <c r="E240" s="37">
        <v>1112</v>
      </c>
      <c r="F240" s="37">
        <v>0</v>
      </c>
      <c r="G240" s="37">
        <v>0</v>
      </c>
      <c r="H240" s="37">
        <v>1978</v>
      </c>
      <c r="I240" s="37">
        <v>1807</v>
      </c>
      <c r="J240" s="37">
        <v>0</v>
      </c>
      <c r="K240" s="37">
        <v>0</v>
      </c>
    </row>
    <row r="241" spans="1:11" ht="15" customHeight="1">
      <c r="A241" s="225">
        <v>13</v>
      </c>
      <c r="B241" s="232" t="s">
        <v>47</v>
      </c>
      <c r="C241" s="93" t="s">
        <v>92</v>
      </c>
      <c r="D241" s="94">
        <f aca="true" t="shared" si="31" ref="D241:K241">SUM(D242:D248)</f>
        <v>0</v>
      </c>
      <c r="E241" s="94">
        <f t="shared" si="31"/>
        <v>0</v>
      </c>
      <c r="F241" s="94">
        <f t="shared" si="31"/>
        <v>0</v>
      </c>
      <c r="G241" s="94">
        <f t="shared" si="31"/>
        <v>0</v>
      </c>
      <c r="H241" s="94">
        <f t="shared" si="31"/>
        <v>51</v>
      </c>
      <c r="I241" s="94">
        <f t="shared" si="31"/>
        <v>239</v>
      </c>
      <c r="J241" s="94">
        <f t="shared" si="31"/>
        <v>28</v>
      </c>
      <c r="K241" s="94">
        <f t="shared" si="31"/>
        <v>0</v>
      </c>
    </row>
    <row r="242" spans="1:11" ht="15">
      <c r="A242" s="225"/>
      <c r="B242" s="232"/>
      <c r="C242" s="95" t="s">
        <v>85</v>
      </c>
      <c r="D242" s="36">
        <v>0</v>
      </c>
      <c r="E242" s="36">
        <v>0</v>
      </c>
      <c r="F242" s="36">
        <v>0</v>
      </c>
      <c r="G242" s="96">
        <v>0</v>
      </c>
      <c r="H242" s="36">
        <v>0</v>
      </c>
      <c r="I242" s="36">
        <v>0</v>
      </c>
      <c r="J242" s="36">
        <v>28</v>
      </c>
      <c r="K242" s="96">
        <v>0</v>
      </c>
    </row>
    <row r="243" spans="1:11" ht="15">
      <c r="A243" s="225"/>
      <c r="B243" s="232"/>
      <c r="C243" s="86" t="s">
        <v>86</v>
      </c>
      <c r="D243" s="36">
        <v>0</v>
      </c>
      <c r="E243" s="36">
        <v>0</v>
      </c>
      <c r="F243" s="36">
        <v>0</v>
      </c>
      <c r="G243" s="36">
        <v>0</v>
      </c>
      <c r="H243" s="36">
        <v>0</v>
      </c>
      <c r="I243" s="36">
        <v>0</v>
      </c>
      <c r="J243" s="36">
        <v>0</v>
      </c>
      <c r="K243" s="36">
        <v>0</v>
      </c>
    </row>
    <row r="244" spans="1:11" ht="15">
      <c r="A244" s="225"/>
      <c r="B244" s="232"/>
      <c r="C244" s="86" t="s">
        <v>87</v>
      </c>
      <c r="D244" s="36">
        <v>0</v>
      </c>
      <c r="E244" s="36">
        <v>0</v>
      </c>
      <c r="F244" s="36">
        <v>0</v>
      </c>
      <c r="G244" s="36">
        <v>0</v>
      </c>
      <c r="H244" s="36">
        <v>14</v>
      </c>
      <c r="I244" s="36">
        <v>152</v>
      </c>
      <c r="J244" s="36">
        <v>0</v>
      </c>
      <c r="K244" s="36">
        <v>0</v>
      </c>
    </row>
    <row r="245" spans="1:11" ht="15">
      <c r="A245" s="225"/>
      <c r="B245" s="232"/>
      <c r="C245" s="86" t="s">
        <v>88</v>
      </c>
      <c r="D245" s="36">
        <v>0</v>
      </c>
      <c r="E245" s="36">
        <v>0</v>
      </c>
      <c r="F245" s="36">
        <v>0</v>
      </c>
      <c r="G245" s="36">
        <v>0</v>
      </c>
      <c r="H245" s="36">
        <v>37</v>
      </c>
      <c r="I245" s="36">
        <v>81</v>
      </c>
      <c r="J245" s="36">
        <v>0</v>
      </c>
      <c r="K245" s="36">
        <v>0</v>
      </c>
    </row>
    <row r="246" spans="1:11" ht="15">
      <c r="A246" s="225"/>
      <c r="B246" s="232"/>
      <c r="C246" s="86" t="s">
        <v>89</v>
      </c>
      <c r="D246" s="36">
        <v>0</v>
      </c>
      <c r="E246" s="36">
        <v>0</v>
      </c>
      <c r="F246" s="36">
        <v>0</v>
      </c>
      <c r="G246" s="36">
        <v>0</v>
      </c>
      <c r="H246" s="36">
        <v>0</v>
      </c>
      <c r="I246" s="36">
        <v>6</v>
      </c>
      <c r="J246" s="36">
        <v>0</v>
      </c>
      <c r="K246" s="36">
        <v>0</v>
      </c>
    </row>
    <row r="247" spans="1:11" ht="15">
      <c r="A247" s="225"/>
      <c r="B247" s="232"/>
      <c r="C247" s="86" t="s">
        <v>90</v>
      </c>
      <c r="D247" s="36">
        <v>0</v>
      </c>
      <c r="E247" s="36">
        <v>0</v>
      </c>
      <c r="F247" s="36">
        <v>0</v>
      </c>
      <c r="G247" s="36">
        <v>0</v>
      </c>
      <c r="H247" s="36">
        <v>0</v>
      </c>
      <c r="I247" s="36">
        <v>0</v>
      </c>
      <c r="J247" s="36">
        <v>0</v>
      </c>
      <c r="K247" s="36">
        <v>0</v>
      </c>
    </row>
    <row r="248" spans="1:11" ht="15">
      <c r="A248" s="225"/>
      <c r="B248" s="232"/>
      <c r="C248" s="88" t="s">
        <v>91</v>
      </c>
      <c r="D248" s="37">
        <v>0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</row>
    <row r="249" spans="1:11" ht="15" customHeight="1">
      <c r="A249" s="231">
        <v>14</v>
      </c>
      <c r="B249" s="232" t="s">
        <v>32</v>
      </c>
      <c r="C249" s="93" t="s">
        <v>92</v>
      </c>
      <c r="D249" s="94">
        <f aca="true" t="shared" si="32" ref="D249:K249">SUM(D250:D256)</f>
        <v>564</v>
      </c>
      <c r="E249" s="94">
        <f t="shared" si="32"/>
        <v>6652</v>
      </c>
      <c r="F249" s="94">
        <f t="shared" si="32"/>
        <v>92</v>
      </c>
      <c r="G249" s="94">
        <f t="shared" si="32"/>
        <v>104</v>
      </c>
      <c r="H249" s="94">
        <f t="shared" si="32"/>
        <v>1128</v>
      </c>
      <c r="I249" s="94">
        <f t="shared" si="32"/>
        <v>15028</v>
      </c>
      <c r="J249" s="94">
        <f t="shared" si="32"/>
        <v>171</v>
      </c>
      <c r="K249" s="94">
        <f t="shared" si="32"/>
        <v>340</v>
      </c>
    </row>
    <row r="250" spans="1:11" ht="15">
      <c r="A250" s="231"/>
      <c r="B250" s="232"/>
      <c r="C250" s="95" t="s">
        <v>85</v>
      </c>
      <c r="D250" s="96">
        <v>0</v>
      </c>
      <c r="E250" s="96">
        <v>0</v>
      </c>
      <c r="F250" s="96">
        <v>0</v>
      </c>
      <c r="G250" s="96">
        <v>104</v>
      </c>
      <c r="H250" s="97">
        <v>0</v>
      </c>
      <c r="I250" s="97">
        <v>0</v>
      </c>
      <c r="J250" s="96">
        <v>0</v>
      </c>
      <c r="K250" s="97">
        <v>340</v>
      </c>
    </row>
    <row r="251" spans="1:11" ht="15">
      <c r="A251" s="231"/>
      <c r="B251" s="232"/>
      <c r="C251" s="86" t="s">
        <v>86</v>
      </c>
      <c r="D251" s="96">
        <v>138</v>
      </c>
      <c r="E251" s="96">
        <v>2000</v>
      </c>
      <c r="F251" s="96">
        <v>74</v>
      </c>
      <c r="G251" s="96">
        <v>0</v>
      </c>
      <c r="H251" s="97">
        <v>263</v>
      </c>
      <c r="I251" s="97">
        <v>4751</v>
      </c>
      <c r="J251" s="96">
        <v>150</v>
      </c>
      <c r="K251" s="97">
        <v>0</v>
      </c>
    </row>
    <row r="252" spans="1:11" ht="15">
      <c r="A252" s="231"/>
      <c r="B252" s="232"/>
      <c r="C252" s="86" t="s">
        <v>87</v>
      </c>
      <c r="D252" s="96">
        <v>0</v>
      </c>
      <c r="E252" s="96">
        <v>442</v>
      </c>
      <c r="F252" s="96">
        <v>0</v>
      </c>
      <c r="G252" s="96">
        <v>0</v>
      </c>
      <c r="H252" s="97">
        <v>0</v>
      </c>
      <c r="I252" s="97">
        <v>897</v>
      </c>
      <c r="J252" s="96">
        <v>0</v>
      </c>
      <c r="K252" s="97">
        <v>0</v>
      </c>
    </row>
    <row r="253" spans="1:11" ht="15">
      <c r="A253" s="231"/>
      <c r="B253" s="232"/>
      <c r="C253" s="86" t="s">
        <v>88</v>
      </c>
      <c r="D253" s="96">
        <v>388</v>
      </c>
      <c r="E253" s="96">
        <v>2127</v>
      </c>
      <c r="F253" s="96">
        <v>18</v>
      </c>
      <c r="G253" s="96">
        <v>0</v>
      </c>
      <c r="H253" s="97">
        <v>786</v>
      </c>
      <c r="I253" s="97">
        <v>4678</v>
      </c>
      <c r="J253" s="96">
        <v>21</v>
      </c>
      <c r="K253" s="97">
        <v>0</v>
      </c>
    </row>
    <row r="254" spans="1:11" ht="15">
      <c r="A254" s="231"/>
      <c r="B254" s="232"/>
      <c r="C254" s="86" t="s">
        <v>89</v>
      </c>
      <c r="D254" s="96">
        <v>0</v>
      </c>
      <c r="E254" s="96">
        <v>0</v>
      </c>
      <c r="F254" s="96">
        <v>0</v>
      </c>
      <c r="G254" s="96">
        <v>0</v>
      </c>
      <c r="H254" s="97">
        <v>0</v>
      </c>
      <c r="I254" s="97">
        <v>0</v>
      </c>
      <c r="J254" s="96">
        <v>0</v>
      </c>
      <c r="K254" s="97">
        <v>0</v>
      </c>
    </row>
    <row r="255" spans="1:11" ht="15">
      <c r="A255" s="231"/>
      <c r="B255" s="232"/>
      <c r="C255" s="86" t="s">
        <v>90</v>
      </c>
      <c r="D255" s="96">
        <v>38</v>
      </c>
      <c r="E255" s="96">
        <v>0</v>
      </c>
      <c r="F255" s="96">
        <v>0</v>
      </c>
      <c r="G255" s="96">
        <v>0</v>
      </c>
      <c r="H255" s="97">
        <v>79</v>
      </c>
      <c r="I255" s="97">
        <v>0</v>
      </c>
      <c r="J255" s="96">
        <v>0</v>
      </c>
      <c r="K255" s="97">
        <v>0</v>
      </c>
    </row>
    <row r="256" spans="1:11" ht="15">
      <c r="A256" s="231"/>
      <c r="B256" s="232"/>
      <c r="C256" s="88" t="s">
        <v>91</v>
      </c>
      <c r="D256" s="102">
        <v>0</v>
      </c>
      <c r="E256" s="102">
        <v>2083</v>
      </c>
      <c r="F256" s="96">
        <v>0</v>
      </c>
      <c r="G256" s="102">
        <v>0</v>
      </c>
      <c r="H256" s="103">
        <v>0</v>
      </c>
      <c r="I256" s="103">
        <v>4702</v>
      </c>
      <c r="J256" s="102">
        <v>0</v>
      </c>
      <c r="K256" s="103">
        <v>0</v>
      </c>
    </row>
    <row r="257" spans="1:11" ht="15" customHeight="1">
      <c r="A257" s="225">
        <v>15</v>
      </c>
      <c r="B257" s="232" t="s">
        <v>49</v>
      </c>
      <c r="C257" s="93" t="s">
        <v>92</v>
      </c>
      <c r="D257" s="94">
        <f aca="true" t="shared" si="33" ref="D257:K257">SUM(D258:D264)</f>
        <v>5398</v>
      </c>
      <c r="E257" s="94">
        <f t="shared" si="33"/>
        <v>4565</v>
      </c>
      <c r="F257" s="94">
        <f t="shared" si="33"/>
        <v>146</v>
      </c>
      <c r="G257" s="94">
        <f t="shared" si="33"/>
        <v>0</v>
      </c>
      <c r="H257" s="94">
        <f t="shared" si="33"/>
        <v>12690</v>
      </c>
      <c r="I257" s="94">
        <f t="shared" si="33"/>
        <v>10928</v>
      </c>
      <c r="J257" s="94">
        <f t="shared" si="33"/>
        <v>471</v>
      </c>
      <c r="K257" s="94">
        <f t="shared" si="33"/>
        <v>0</v>
      </c>
    </row>
    <row r="258" spans="1:11" ht="15">
      <c r="A258" s="225"/>
      <c r="B258" s="232"/>
      <c r="C258" s="95" t="s">
        <v>85</v>
      </c>
      <c r="D258" s="96">
        <v>3177</v>
      </c>
      <c r="E258" s="96">
        <v>761</v>
      </c>
      <c r="F258" s="96">
        <v>0</v>
      </c>
      <c r="G258" s="96">
        <v>0</v>
      </c>
      <c r="H258" s="96">
        <v>7507</v>
      </c>
      <c r="I258" s="96">
        <v>2180</v>
      </c>
      <c r="J258" s="96">
        <v>0</v>
      </c>
      <c r="K258" s="96">
        <v>0</v>
      </c>
    </row>
    <row r="259" spans="1:11" ht="15">
      <c r="A259" s="225"/>
      <c r="B259" s="232"/>
      <c r="C259" s="86" t="s">
        <v>86</v>
      </c>
      <c r="D259" s="96">
        <v>1006</v>
      </c>
      <c r="E259" s="96">
        <v>577</v>
      </c>
      <c r="F259" s="36">
        <v>0</v>
      </c>
      <c r="G259" s="36">
        <v>0</v>
      </c>
      <c r="H259" s="96">
        <v>2215</v>
      </c>
      <c r="I259" s="96">
        <v>1221</v>
      </c>
      <c r="J259" s="36">
        <v>271</v>
      </c>
      <c r="K259" s="36">
        <v>0</v>
      </c>
    </row>
    <row r="260" spans="1:11" ht="15">
      <c r="A260" s="225"/>
      <c r="B260" s="232"/>
      <c r="C260" s="86" t="s">
        <v>87</v>
      </c>
      <c r="D260" s="96">
        <v>0</v>
      </c>
      <c r="E260" s="96">
        <v>0</v>
      </c>
      <c r="F260" s="36">
        <v>0</v>
      </c>
      <c r="G260" s="36">
        <v>0</v>
      </c>
      <c r="H260" s="96">
        <v>0</v>
      </c>
      <c r="I260" s="96">
        <v>0</v>
      </c>
      <c r="J260" s="36">
        <v>0</v>
      </c>
      <c r="K260" s="36">
        <v>0</v>
      </c>
    </row>
    <row r="261" spans="1:11" ht="15">
      <c r="A261" s="225"/>
      <c r="B261" s="232"/>
      <c r="C261" s="86" t="s">
        <v>88</v>
      </c>
      <c r="D261" s="96">
        <v>773</v>
      </c>
      <c r="E261" s="96">
        <v>1826</v>
      </c>
      <c r="F261" s="36">
        <v>146</v>
      </c>
      <c r="G261" s="36">
        <v>0</v>
      </c>
      <c r="H261" s="96">
        <v>1932</v>
      </c>
      <c r="I261" s="96">
        <v>4263</v>
      </c>
      <c r="J261" s="36">
        <v>200</v>
      </c>
      <c r="K261" s="36">
        <v>0</v>
      </c>
    </row>
    <row r="262" spans="1:11" ht="15">
      <c r="A262" s="225"/>
      <c r="B262" s="232"/>
      <c r="C262" s="86" t="s">
        <v>89</v>
      </c>
      <c r="D262" s="96">
        <v>0</v>
      </c>
      <c r="E262" s="96">
        <v>0</v>
      </c>
      <c r="F262" s="36">
        <v>0</v>
      </c>
      <c r="G262" s="36">
        <v>0</v>
      </c>
      <c r="H262" s="96">
        <v>0</v>
      </c>
      <c r="I262" s="96">
        <v>0</v>
      </c>
      <c r="J262" s="36">
        <v>0</v>
      </c>
      <c r="K262" s="36">
        <v>0</v>
      </c>
    </row>
    <row r="263" spans="1:11" ht="15">
      <c r="A263" s="225"/>
      <c r="B263" s="232"/>
      <c r="C263" s="86" t="s">
        <v>90</v>
      </c>
      <c r="D263" s="96">
        <v>0</v>
      </c>
      <c r="E263" s="96">
        <v>0</v>
      </c>
      <c r="F263" s="36">
        <v>0</v>
      </c>
      <c r="G263" s="36">
        <v>0</v>
      </c>
      <c r="H263" s="96">
        <v>0</v>
      </c>
      <c r="I263" s="96">
        <v>0</v>
      </c>
      <c r="J263" s="36">
        <v>0</v>
      </c>
      <c r="K263" s="36">
        <v>0</v>
      </c>
    </row>
    <row r="264" spans="1:11" ht="15">
      <c r="A264" s="225"/>
      <c r="B264" s="232"/>
      <c r="C264" s="88" t="s">
        <v>91</v>
      </c>
      <c r="D264" s="102">
        <v>442</v>
      </c>
      <c r="E264" s="102">
        <v>1401</v>
      </c>
      <c r="F264" s="37">
        <v>0</v>
      </c>
      <c r="G264" s="37">
        <v>0</v>
      </c>
      <c r="H264" s="102">
        <v>1036</v>
      </c>
      <c r="I264" s="102">
        <v>3264</v>
      </c>
      <c r="J264" s="37">
        <v>0</v>
      </c>
      <c r="K264" s="37">
        <v>0</v>
      </c>
    </row>
    <row r="265" spans="1:11" ht="15" customHeight="1">
      <c r="A265" s="231">
        <v>16</v>
      </c>
      <c r="B265" s="232" t="s">
        <v>50</v>
      </c>
      <c r="C265" s="93" t="s">
        <v>92</v>
      </c>
      <c r="D265" s="94">
        <f aca="true" t="shared" si="34" ref="D265:K265">SUM(D266:D272)</f>
        <v>6407</v>
      </c>
      <c r="E265" s="94">
        <f t="shared" si="34"/>
        <v>5380</v>
      </c>
      <c r="F265" s="94">
        <f t="shared" si="34"/>
        <v>388</v>
      </c>
      <c r="G265" s="94">
        <f t="shared" si="34"/>
        <v>0</v>
      </c>
      <c r="H265" s="94">
        <f t="shared" si="34"/>
        <v>14845</v>
      </c>
      <c r="I265" s="94">
        <f t="shared" si="34"/>
        <v>11396</v>
      </c>
      <c r="J265" s="94">
        <f t="shared" si="34"/>
        <v>555</v>
      </c>
      <c r="K265" s="94">
        <f t="shared" si="34"/>
        <v>0</v>
      </c>
    </row>
    <row r="266" spans="1:11" ht="15">
      <c r="A266" s="231"/>
      <c r="B266" s="232"/>
      <c r="C266" s="95" t="s">
        <v>85</v>
      </c>
      <c r="D266" s="96">
        <v>0</v>
      </c>
      <c r="E266" s="96">
        <v>0</v>
      </c>
      <c r="F266" s="96">
        <v>0</v>
      </c>
      <c r="G266" s="96">
        <v>0</v>
      </c>
      <c r="H266" s="97">
        <v>145</v>
      </c>
      <c r="I266" s="97">
        <v>0</v>
      </c>
      <c r="J266" s="97">
        <v>0</v>
      </c>
      <c r="K266" s="96">
        <v>0</v>
      </c>
    </row>
    <row r="267" spans="1:11" ht="15">
      <c r="A267" s="231"/>
      <c r="B267" s="232"/>
      <c r="C267" s="86" t="s">
        <v>86</v>
      </c>
      <c r="D267" s="96">
        <v>2844</v>
      </c>
      <c r="E267" s="96">
        <v>1692</v>
      </c>
      <c r="F267" s="36">
        <v>383</v>
      </c>
      <c r="G267" s="36">
        <v>0</v>
      </c>
      <c r="H267" s="97">
        <v>6615</v>
      </c>
      <c r="I267" s="97">
        <v>3094</v>
      </c>
      <c r="J267" s="97">
        <v>383</v>
      </c>
      <c r="K267" s="36">
        <v>0</v>
      </c>
    </row>
    <row r="268" spans="1:11" ht="15">
      <c r="A268" s="231"/>
      <c r="B268" s="232"/>
      <c r="C268" s="86" t="s">
        <v>87</v>
      </c>
      <c r="D268" s="96">
        <v>1320</v>
      </c>
      <c r="E268" s="96">
        <v>1055</v>
      </c>
      <c r="F268" s="36">
        <v>5</v>
      </c>
      <c r="G268" s="36">
        <v>0</v>
      </c>
      <c r="H268" s="97">
        <v>2232</v>
      </c>
      <c r="I268" s="97">
        <v>1632</v>
      </c>
      <c r="J268" s="97">
        <v>5</v>
      </c>
      <c r="K268" s="36">
        <v>0</v>
      </c>
    </row>
    <row r="269" spans="1:11" ht="15">
      <c r="A269" s="231"/>
      <c r="B269" s="232"/>
      <c r="C269" s="86" t="s">
        <v>88</v>
      </c>
      <c r="D269" s="96">
        <v>1753</v>
      </c>
      <c r="E269" s="96">
        <v>1687</v>
      </c>
      <c r="F269" s="36">
        <v>0</v>
      </c>
      <c r="G269" s="36">
        <v>0</v>
      </c>
      <c r="H269" s="97">
        <v>3146</v>
      </c>
      <c r="I269" s="97">
        <v>3299</v>
      </c>
      <c r="J269" s="97">
        <v>167</v>
      </c>
      <c r="K269" s="36">
        <v>0</v>
      </c>
    </row>
    <row r="270" spans="1:11" ht="15">
      <c r="A270" s="231"/>
      <c r="B270" s="232"/>
      <c r="C270" s="86" t="s">
        <v>89</v>
      </c>
      <c r="D270" s="96">
        <v>0</v>
      </c>
      <c r="E270" s="96">
        <v>0</v>
      </c>
      <c r="F270" s="36">
        <v>0</v>
      </c>
      <c r="G270" s="36">
        <v>0</v>
      </c>
      <c r="H270" s="97">
        <v>855</v>
      </c>
      <c r="I270" s="97">
        <v>670</v>
      </c>
      <c r="J270" s="97">
        <v>0</v>
      </c>
      <c r="K270" s="36">
        <v>0</v>
      </c>
    </row>
    <row r="271" spans="1:11" ht="15">
      <c r="A271" s="231"/>
      <c r="B271" s="232"/>
      <c r="C271" s="86" t="s">
        <v>90</v>
      </c>
      <c r="D271" s="96">
        <v>0</v>
      </c>
      <c r="E271" s="96">
        <v>0</v>
      </c>
      <c r="F271" s="36">
        <v>0</v>
      </c>
      <c r="G271" s="36">
        <v>0</v>
      </c>
      <c r="H271" s="97">
        <v>2</v>
      </c>
      <c r="I271" s="97">
        <v>0</v>
      </c>
      <c r="J271" s="97">
        <v>0</v>
      </c>
      <c r="K271" s="36">
        <v>0</v>
      </c>
    </row>
    <row r="272" spans="1:11" ht="15">
      <c r="A272" s="231"/>
      <c r="B272" s="232"/>
      <c r="C272" s="88" t="s">
        <v>91</v>
      </c>
      <c r="D272" s="102">
        <v>490</v>
      </c>
      <c r="E272" s="102">
        <v>946</v>
      </c>
      <c r="F272" s="37">
        <v>0</v>
      </c>
      <c r="G272" s="37">
        <v>0</v>
      </c>
      <c r="H272" s="103">
        <v>1850</v>
      </c>
      <c r="I272" s="103">
        <v>2701</v>
      </c>
      <c r="J272" s="103">
        <v>0</v>
      </c>
      <c r="K272" s="37">
        <v>0</v>
      </c>
    </row>
    <row r="273" spans="1:11" ht="15" customHeight="1">
      <c r="A273" s="225">
        <v>17</v>
      </c>
      <c r="B273" s="226" t="s">
        <v>34</v>
      </c>
      <c r="C273" s="93" t="s">
        <v>92</v>
      </c>
      <c r="D273" s="94">
        <f aca="true" t="shared" si="35" ref="D273:K273">SUM(D274:D280)</f>
        <v>1865</v>
      </c>
      <c r="E273" s="94">
        <f t="shared" si="35"/>
        <v>1998</v>
      </c>
      <c r="F273" s="94">
        <f t="shared" si="35"/>
        <v>100</v>
      </c>
      <c r="G273" s="94">
        <f t="shared" si="35"/>
        <v>0</v>
      </c>
      <c r="H273" s="94">
        <f t="shared" si="35"/>
        <v>3158</v>
      </c>
      <c r="I273" s="94">
        <f t="shared" si="35"/>
        <v>3554</v>
      </c>
      <c r="J273" s="94">
        <f t="shared" si="35"/>
        <v>404</v>
      </c>
      <c r="K273" s="94">
        <f t="shared" si="35"/>
        <v>0</v>
      </c>
    </row>
    <row r="274" spans="1:11" ht="15">
      <c r="A274" s="225"/>
      <c r="B274" s="226"/>
      <c r="C274" s="95" t="s">
        <v>85</v>
      </c>
      <c r="D274" s="96">
        <v>0</v>
      </c>
      <c r="E274" s="96">
        <v>0</v>
      </c>
      <c r="F274" s="96">
        <v>0</v>
      </c>
      <c r="G274" s="96">
        <v>0</v>
      </c>
      <c r="H274" s="96">
        <v>0</v>
      </c>
      <c r="I274" s="96">
        <v>0</v>
      </c>
      <c r="J274" s="96">
        <v>0</v>
      </c>
      <c r="K274" s="96">
        <v>0</v>
      </c>
    </row>
    <row r="275" spans="1:11" ht="15">
      <c r="A275" s="225"/>
      <c r="B275" s="226"/>
      <c r="C275" s="86" t="s">
        <v>86</v>
      </c>
      <c r="D275" s="96">
        <v>258</v>
      </c>
      <c r="E275" s="96">
        <v>357</v>
      </c>
      <c r="F275" s="96">
        <v>98</v>
      </c>
      <c r="G275" s="96">
        <v>0</v>
      </c>
      <c r="H275" s="96">
        <v>456</v>
      </c>
      <c r="I275" s="96">
        <v>631</v>
      </c>
      <c r="J275" s="96">
        <v>398</v>
      </c>
      <c r="K275" s="96">
        <v>0</v>
      </c>
    </row>
    <row r="276" spans="1:11" ht="15">
      <c r="A276" s="225"/>
      <c r="B276" s="226"/>
      <c r="C276" s="86" t="s">
        <v>87</v>
      </c>
      <c r="D276" s="96">
        <v>0</v>
      </c>
      <c r="E276" s="96">
        <v>0</v>
      </c>
      <c r="F276" s="96">
        <v>0</v>
      </c>
      <c r="G276" s="96">
        <v>0</v>
      </c>
      <c r="H276" s="96">
        <v>0</v>
      </c>
      <c r="I276" s="96">
        <v>0</v>
      </c>
      <c r="J276" s="96">
        <v>0</v>
      </c>
      <c r="K276" s="96">
        <v>0</v>
      </c>
    </row>
    <row r="277" spans="1:11" ht="15">
      <c r="A277" s="225"/>
      <c r="B277" s="226"/>
      <c r="C277" s="86" t="s">
        <v>88</v>
      </c>
      <c r="D277" s="96">
        <v>1360</v>
      </c>
      <c r="E277" s="96">
        <v>1532</v>
      </c>
      <c r="F277" s="96">
        <v>2</v>
      </c>
      <c r="G277" s="96">
        <v>0</v>
      </c>
      <c r="H277" s="96">
        <v>2274</v>
      </c>
      <c r="I277" s="96">
        <v>2711</v>
      </c>
      <c r="J277" s="96">
        <v>6</v>
      </c>
      <c r="K277" s="96">
        <v>0</v>
      </c>
    </row>
    <row r="278" spans="1:11" ht="15">
      <c r="A278" s="225"/>
      <c r="B278" s="226"/>
      <c r="C278" s="86" t="s">
        <v>89</v>
      </c>
      <c r="D278" s="96">
        <v>112</v>
      </c>
      <c r="E278" s="96">
        <v>84</v>
      </c>
      <c r="F278" s="96">
        <v>0</v>
      </c>
      <c r="G278" s="96">
        <v>0</v>
      </c>
      <c r="H278" s="96">
        <v>176</v>
      </c>
      <c r="I278" s="96">
        <v>164</v>
      </c>
      <c r="J278" s="96">
        <v>0</v>
      </c>
      <c r="K278" s="96">
        <v>0</v>
      </c>
    </row>
    <row r="279" spans="1:11" ht="15">
      <c r="A279" s="225"/>
      <c r="B279" s="226"/>
      <c r="C279" s="86" t="s">
        <v>90</v>
      </c>
      <c r="D279" s="96">
        <v>48</v>
      </c>
      <c r="E279" s="96">
        <v>0</v>
      </c>
      <c r="F279" s="96">
        <v>0</v>
      </c>
      <c r="G279" s="96">
        <v>0</v>
      </c>
      <c r="H279" s="96">
        <v>85</v>
      </c>
      <c r="I279" s="96">
        <v>0</v>
      </c>
      <c r="J279" s="96">
        <v>0</v>
      </c>
      <c r="K279" s="96">
        <v>0</v>
      </c>
    </row>
    <row r="280" spans="1:11" ht="15">
      <c r="A280" s="225"/>
      <c r="B280" s="226"/>
      <c r="C280" s="88" t="s">
        <v>91</v>
      </c>
      <c r="D280" s="102">
        <v>87</v>
      </c>
      <c r="E280" s="102">
        <v>25</v>
      </c>
      <c r="F280" s="102">
        <v>0</v>
      </c>
      <c r="G280" s="102">
        <v>0</v>
      </c>
      <c r="H280" s="102">
        <v>167</v>
      </c>
      <c r="I280" s="102">
        <v>48</v>
      </c>
      <c r="J280" s="102">
        <v>0</v>
      </c>
      <c r="K280" s="102">
        <v>0</v>
      </c>
    </row>
    <row r="281" spans="1:11" ht="14.25" customHeight="1">
      <c r="A281" s="227">
        <v>3</v>
      </c>
      <c r="B281" s="234" t="s">
        <v>102</v>
      </c>
      <c r="C281" s="112" t="s">
        <v>99</v>
      </c>
      <c r="D281" s="113">
        <f aca="true" t="shared" si="36" ref="D281:K281">SUM(D282:D288)</f>
        <v>857850</v>
      </c>
      <c r="E281" s="113">
        <f t="shared" si="36"/>
        <v>5849</v>
      </c>
      <c r="F281" s="113">
        <f t="shared" si="36"/>
        <v>44688</v>
      </c>
      <c r="G281" s="113">
        <f t="shared" si="36"/>
        <v>0</v>
      </c>
      <c r="H281" s="113">
        <f t="shared" si="36"/>
        <v>1703509</v>
      </c>
      <c r="I281" s="113">
        <f t="shared" si="36"/>
        <v>12081</v>
      </c>
      <c r="J281" s="113">
        <f t="shared" si="36"/>
        <v>83926</v>
      </c>
      <c r="K281" s="114">
        <f t="shared" si="36"/>
        <v>0</v>
      </c>
    </row>
    <row r="282" spans="1:11" ht="15">
      <c r="A282" s="227"/>
      <c r="B282" s="234"/>
      <c r="C282" s="86" t="s">
        <v>85</v>
      </c>
      <c r="D282" s="87">
        <f aca="true" t="shared" si="37" ref="D282:K288">D290+D298+D306+D314+D322+D330+D338+D346+D354+D362+D370+D378+D386+D394+D402+D410+D418</f>
        <v>698686</v>
      </c>
      <c r="E282" s="87">
        <f t="shared" si="37"/>
        <v>3532</v>
      </c>
      <c r="F282" s="87">
        <f t="shared" si="37"/>
        <v>44685</v>
      </c>
      <c r="G282" s="87">
        <f t="shared" si="37"/>
        <v>0</v>
      </c>
      <c r="H282" s="200">
        <f t="shared" si="37"/>
        <v>1391401</v>
      </c>
      <c r="I282" s="87">
        <f t="shared" si="37"/>
        <v>7134</v>
      </c>
      <c r="J282" s="87">
        <f t="shared" si="37"/>
        <v>83921</v>
      </c>
      <c r="K282" s="87">
        <f t="shared" si="37"/>
        <v>0</v>
      </c>
    </row>
    <row r="283" spans="1:11" ht="15">
      <c r="A283" s="227"/>
      <c r="B283" s="234"/>
      <c r="C283" s="86" t="s">
        <v>86</v>
      </c>
      <c r="D283" s="87">
        <f t="shared" si="37"/>
        <v>156457</v>
      </c>
      <c r="E283" s="87">
        <f t="shared" si="37"/>
        <v>100</v>
      </c>
      <c r="F283" s="87">
        <f t="shared" si="37"/>
        <v>3</v>
      </c>
      <c r="G283" s="87">
        <f t="shared" si="37"/>
        <v>0</v>
      </c>
      <c r="H283" s="87">
        <f t="shared" si="37"/>
        <v>307079</v>
      </c>
      <c r="I283" s="87">
        <f t="shared" si="37"/>
        <v>227</v>
      </c>
      <c r="J283" s="87">
        <f t="shared" si="37"/>
        <v>5</v>
      </c>
      <c r="K283" s="87">
        <f t="shared" si="37"/>
        <v>0</v>
      </c>
    </row>
    <row r="284" spans="1:11" ht="15">
      <c r="A284" s="227"/>
      <c r="B284" s="234"/>
      <c r="C284" s="86" t="s">
        <v>87</v>
      </c>
      <c r="D284" s="87">
        <f t="shared" si="37"/>
        <v>134</v>
      </c>
      <c r="E284" s="87">
        <f t="shared" si="37"/>
        <v>35</v>
      </c>
      <c r="F284" s="87">
        <f t="shared" si="37"/>
        <v>0</v>
      </c>
      <c r="G284" s="87">
        <f t="shared" si="37"/>
        <v>0</v>
      </c>
      <c r="H284" s="87">
        <f t="shared" si="37"/>
        <v>222</v>
      </c>
      <c r="I284" s="87">
        <f t="shared" si="37"/>
        <v>76</v>
      </c>
      <c r="J284" s="87">
        <f t="shared" si="37"/>
        <v>0</v>
      </c>
      <c r="K284" s="87">
        <f t="shared" si="37"/>
        <v>0</v>
      </c>
    </row>
    <row r="285" spans="1:11" ht="15">
      <c r="A285" s="227"/>
      <c r="B285" s="234"/>
      <c r="C285" s="86" t="s">
        <v>88</v>
      </c>
      <c r="D285" s="87">
        <f t="shared" si="37"/>
        <v>0</v>
      </c>
      <c r="E285" s="87">
        <f t="shared" si="37"/>
        <v>11</v>
      </c>
      <c r="F285" s="87">
        <f t="shared" si="37"/>
        <v>0</v>
      </c>
      <c r="G285" s="87">
        <f t="shared" si="37"/>
        <v>0</v>
      </c>
      <c r="H285" s="87">
        <f t="shared" si="37"/>
        <v>0</v>
      </c>
      <c r="I285" s="87">
        <f t="shared" si="37"/>
        <v>36</v>
      </c>
      <c r="J285" s="87">
        <f t="shared" si="37"/>
        <v>0</v>
      </c>
      <c r="K285" s="115">
        <f t="shared" si="37"/>
        <v>0</v>
      </c>
    </row>
    <row r="286" spans="1:11" ht="15">
      <c r="A286" s="227"/>
      <c r="B286" s="234"/>
      <c r="C286" s="86" t="s">
        <v>89</v>
      </c>
      <c r="D286" s="87">
        <f t="shared" si="37"/>
        <v>0</v>
      </c>
      <c r="E286" s="87">
        <f t="shared" si="37"/>
        <v>0</v>
      </c>
      <c r="F286" s="87">
        <f t="shared" si="37"/>
        <v>0</v>
      </c>
      <c r="G286" s="87">
        <f t="shared" si="37"/>
        <v>0</v>
      </c>
      <c r="H286" s="87">
        <f t="shared" si="37"/>
        <v>0</v>
      </c>
      <c r="I286" s="87">
        <f t="shared" si="37"/>
        <v>0</v>
      </c>
      <c r="J286" s="87">
        <f t="shared" si="37"/>
        <v>0</v>
      </c>
      <c r="K286" s="115">
        <f t="shared" si="37"/>
        <v>0</v>
      </c>
    </row>
    <row r="287" spans="1:11" ht="15">
      <c r="A287" s="227"/>
      <c r="B287" s="234"/>
      <c r="C287" s="86" t="s">
        <v>90</v>
      </c>
      <c r="D287" s="87">
        <f t="shared" si="37"/>
        <v>608</v>
      </c>
      <c r="E287" s="87">
        <f t="shared" si="37"/>
        <v>0</v>
      </c>
      <c r="F287" s="87">
        <f t="shared" si="37"/>
        <v>0</v>
      </c>
      <c r="G287" s="87">
        <f t="shared" si="37"/>
        <v>0</v>
      </c>
      <c r="H287" s="87">
        <f t="shared" si="37"/>
        <v>1120</v>
      </c>
      <c r="I287" s="87">
        <f t="shared" si="37"/>
        <v>2</v>
      </c>
      <c r="J287" s="87">
        <f t="shared" si="37"/>
        <v>0</v>
      </c>
      <c r="K287" s="87">
        <f t="shared" si="37"/>
        <v>0</v>
      </c>
    </row>
    <row r="288" spans="1:11" ht="15">
      <c r="A288" s="227"/>
      <c r="B288" s="234"/>
      <c r="C288" s="88" t="s">
        <v>91</v>
      </c>
      <c r="D288" s="87">
        <f t="shared" si="37"/>
        <v>1965</v>
      </c>
      <c r="E288" s="87">
        <f t="shared" si="37"/>
        <v>2171</v>
      </c>
      <c r="F288" s="87">
        <f t="shared" si="37"/>
        <v>0</v>
      </c>
      <c r="G288" s="87">
        <f t="shared" si="37"/>
        <v>0</v>
      </c>
      <c r="H288" s="87">
        <f t="shared" si="37"/>
        <v>3687</v>
      </c>
      <c r="I288" s="87">
        <f t="shared" si="37"/>
        <v>4606</v>
      </c>
      <c r="J288" s="87">
        <f t="shared" si="37"/>
        <v>0</v>
      </c>
      <c r="K288" s="116">
        <f t="shared" si="37"/>
        <v>0</v>
      </c>
    </row>
    <row r="289" spans="1:11" ht="15" customHeight="1">
      <c r="A289" s="235">
        <v>1</v>
      </c>
      <c r="B289" s="233" t="s">
        <v>20</v>
      </c>
      <c r="C289" s="90" t="s">
        <v>92</v>
      </c>
      <c r="D289" s="91">
        <f aca="true" t="shared" si="38" ref="D289:K289">SUM(D290:D296)</f>
        <v>92538</v>
      </c>
      <c r="E289" s="91">
        <f t="shared" si="38"/>
        <v>5489</v>
      </c>
      <c r="F289" s="91">
        <f t="shared" si="38"/>
        <v>7239</v>
      </c>
      <c r="G289" s="91">
        <f t="shared" si="38"/>
        <v>0</v>
      </c>
      <c r="H289" s="91">
        <f t="shared" si="38"/>
        <v>182479</v>
      </c>
      <c r="I289" s="91">
        <f t="shared" si="38"/>
        <v>11357</v>
      </c>
      <c r="J289" s="91">
        <f t="shared" si="38"/>
        <v>14492</v>
      </c>
      <c r="K289" s="91">
        <f t="shared" si="38"/>
        <v>0</v>
      </c>
    </row>
    <row r="290" spans="1:11" ht="15">
      <c r="A290" s="235"/>
      <c r="B290" s="233"/>
      <c r="C290" s="117" t="s">
        <v>85</v>
      </c>
      <c r="D290" s="36">
        <v>68549</v>
      </c>
      <c r="E290" s="110">
        <v>3361</v>
      </c>
      <c r="F290" s="110">
        <v>7239</v>
      </c>
      <c r="G290" s="110">
        <v>0</v>
      </c>
      <c r="H290" s="98">
        <v>135294</v>
      </c>
      <c r="I290" s="118">
        <v>6818</v>
      </c>
      <c r="J290" s="118">
        <v>14492</v>
      </c>
      <c r="K290" s="110">
        <v>0</v>
      </c>
    </row>
    <row r="291" spans="1:11" ht="15">
      <c r="A291" s="235"/>
      <c r="B291" s="233"/>
      <c r="C291" s="117" t="s">
        <v>86</v>
      </c>
      <c r="D291" s="36">
        <v>22485</v>
      </c>
      <c r="E291" s="110">
        <v>98</v>
      </c>
      <c r="F291" s="110">
        <v>0</v>
      </c>
      <c r="G291" s="110">
        <v>0</v>
      </c>
      <c r="H291" s="98">
        <v>44060</v>
      </c>
      <c r="I291" s="118">
        <v>215</v>
      </c>
      <c r="J291" s="118">
        <v>0</v>
      </c>
      <c r="K291" s="110">
        <v>0</v>
      </c>
    </row>
    <row r="292" spans="1:11" ht="15">
      <c r="A292" s="235"/>
      <c r="B292" s="233"/>
      <c r="C292" s="117" t="s">
        <v>87</v>
      </c>
      <c r="D292" s="36">
        <v>71</v>
      </c>
      <c r="E292" s="110">
        <v>0</v>
      </c>
      <c r="F292" s="110">
        <v>0</v>
      </c>
      <c r="G292" s="110">
        <v>0</v>
      </c>
      <c r="H292" s="98">
        <v>101</v>
      </c>
      <c r="I292" s="118">
        <v>2</v>
      </c>
      <c r="J292" s="118">
        <v>0</v>
      </c>
      <c r="K292" s="110">
        <v>0</v>
      </c>
    </row>
    <row r="293" spans="1:11" ht="15">
      <c r="A293" s="235"/>
      <c r="B293" s="233"/>
      <c r="C293" s="117" t="s">
        <v>88</v>
      </c>
      <c r="D293" s="110">
        <v>0</v>
      </c>
      <c r="E293" s="110">
        <v>0</v>
      </c>
      <c r="F293" s="110">
        <v>0</v>
      </c>
      <c r="G293" s="110">
        <v>0</v>
      </c>
      <c r="H293" s="118">
        <v>0</v>
      </c>
      <c r="I293" s="118">
        <v>0</v>
      </c>
      <c r="J293" s="118">
        <v>0</v>
      </c>
      <c r="K293" s="110">
        <v>0</v>
      </c>
    </row>
    <row r="294" spans="1:11" ht="15">
      <c r="A294" s="235"/>
      <c r="B294" s="233"/>
      <c r="C294" s="117" t="s">
        <v>89</v>
      </c>
      <c r="D294" s="110">
        <v>0</v>
      </c>
      <c r="E294" s="110">
        <v>0</v>
      </c>
      <c r="F294" s="110">
        <v>0</v>
      </c>
      <c r="G294" s="110">
        <v>0</v>
      </c>
      <c r="H294" s="118">
        <v>0</v>
      </c>
      <c r="I294" s="118">
        <v>0</v>
      </c>
      <c r="J294" s="118">
        <v>0</v>
      </c>
      <c r="K294" s="110">
        <v>0</v>
      </c>
    </row>
    <row r="295" spans="1:11" ht="15">
      <c r="A295" s="235"/>
      <c r="B295" s="233"/>
      <c r="C295" s="117" t="s">
        <v>90</v>
      </c>
      <c r="D295" s="36">
        <v>78</v>
      </c>
      <c r="E295" s="110">
        <v>0</v>
      </c>
      <c r="F295" s="110">
        <v>0</v>
      </c>
      <c r="G295" s="110">
        <v>0</v>
      </c>
      <c r="H295" s="98">
        <v>154</v>
      </c>
      <c r="I295" s="118">
        <v>2</v>
      </c>
      <c r="J295" s="118">
        <v>0</v>
      </c>
      <c r="K295" s="110">
        <v>0</v>
      </c>
    </row>
    <row r="296" spans="1:11" ht="15">
      <c r="A296" s="235"/>
      <c r="B296" s="233"/>
      <c r="C296" s="119" t="s">
        <v>91</v>
      </c>
      <c r="D296" s="111">
        <v>1355</v>
      </c>
      <c r="E296" s="111">
        <v>2030</v>
      </c>
      <c r="F296" s="110">
        <v>0</v>
      </c>
      <c r="G296" s="110">
        <v>0</v>
      </c>
      <c r="H296" s="120">
        <v>2870</v>
      </c>
      <c r="I296" s="120">
        <v>4320</v>
      </c>
      <c r="J296" s="120">
        <v>0</v>
      </c>
      <c r="K296" s="110">
        <v>0</v>
      </c>
    </row>
    <row r="297" spans="1:11" ht="15" customHeight="1">
      <c r="A297" s="231">
        <v>2</v>
      </c>
      <c r="B297" s="226" t="s">
        <v>21</v>
      </c>
      <c r="C297" s="93" t="s">
        <v>92</v>
      </c>
      <c r="D297" s="94">
        <f aca="true" t="shared" si="39" ref="D297:K297">SUM(D298:D304)</f>
        <v>29181</v>
      </c>
      <c r="E297" s="94">
        <f t="shared" si="39"/>
        <v>20</v>
      </c>
      <c r="F297" s="94">
        <f t="shared" si="39"/>
        <v>1238</v>
      </c>
      <c r="G297" s="94">
        <f t="shared" si="39"/>
        <v>0</v>
      </c>
      <c r="H297" s="94">
        <f t="shared" si="39"/>
        <v>57300</v>
      </c>
      <c r="I297" s="94">
        <f t="shared" si="39"/>
        <v>92</v>
      </c>
      <c r="J297" s="94">
        <f t="shared" si="39"/>
        <v>2328</v>
      </c>
      <c r="K297" s="94">
        <f t="shared" si="39"/>
        <v>0</v>
      </c>
    </row>
    <row r="298" spans="1:11" ht="15">
      <c r="A298" s="231"/>
      <c r="B298" s="226"/>
      <c r="C298" s="95" t="s">
        <v>85</v>
      </c>
      <c r="D298" s="96">
        <v>25760</v>
      </c>
      <c r="E298" s="36">
        <v>2</v>
      </c>
      <c r="F298" s="96">
        <v>1238</v>
      </c>
      <c r="G298" s="36">
        <v>0</v>
      </c>
      <c r="H298" s="97">
        <v>50428</v>
      </c>
      <c r="I298" s="36">
        <v>33</v>
      </c>
      <c r="J298" s="97">
        <v>2328</v>
      </c>
      <c r="K298" s="36">
        <v>0</v>
      </c>
    </row>
    <row r="299" spans="1:11" ht="15">
      <c r="A299" s="231"/>
      <c r="B299" s="226"/>
      <c r="C299" s="86" t="s">
        <v>86</v>
      </c>
      <c r="D299" s="36">
        <v>3403</v>
      </c>
      <c r="E299" s="36">
        <v>0</v>
      </c>
      <c r="F299" s="36">
        <v>0</v>
      </c>
      <c r="G299" s="36">
        <v>0</v>
      </c>
      <c r="H299" s="98">
        <v>6830</v>
      </c>
      <c r="I299" s="36">
        <v>0</v>
      </c>
      <c r="J299" s="36">
        <v>0</v>
      </c>
      <c r="K299" s="36">
        <v>0</v>
      </c>
    </row>
    <row r="300" spans="1:11" ht="15">
      <c r="A300" s="231"/>
      <c r="B300" s="226"/>
      <c r="C300" s="86" t="s">
        <v>87</v>
      </c>
      <c r="D300" s="36">
        <v>0</v>
      </c>
      <c r="E300" s="36">
        <v>2</v>
      </c>
      <c r="F300" s="36">
        <v>0</v>
      </c>
      <c r="G300" s="36">
        <v>0</v>
      </c>
      <c r="H300" s="98">
        <v>0</v>
      </c>
      <c r="I300" s="36">
        <v>8</v>
      </c>
      <c r="J300" s="36">
        <v>0</v>
      </c>
      <c r="K300" s="36">
        <v>0</v>
      </c>
    </row>
    <row r="301" spans="1:11" ht="15">
      <c r="A301" s="231"/>
      <c r="B301" s="226"/>
      <c r="C301" s="86" t="s">
        <v>88</v>
      </c>
      <c r="D301" s="36">
        <v>0</v>
      </c>
      <c r="E301" s="36">
        <v>0</v>
      </c>
      <c r="F301" s="36">
        <v>0</v>
      </c>
      <c r="G301" s="36">
        <v>0</v>
      </c>
      <c r="H301" s="98">
        <v>0</v>
      </c>
      <c r="I301" s="36">
        <v>0</v>
      </c>
      <c r="J301" s="36">
        <v>0</v>
      </c>
      <c r="K301" s="36">
        <v>0</v>
      </c>
    </row>
    <row r="302" spans="1:11" ht="15">
      <c r="A302" s="231"/>
      <c r="B302" s="226"/>
      <c r="C302" s="86" t="s">
        <v>89</v>
      </c>
      <c r="D302" s="36">
        <v>0</v>
      </c>
      <c r="E302" s="36">
        <v>0</v>
      </c>
      <c r="F302" s="36">
        <v>0</v>
      </c>
      <c r="G302" s="36">
        <v>0</v>
      </c>
      <c r="H302" s="98">
        <v>0</v>
      </c>
      <c r="I302" s="36">
        <v>0</v>
      </c>
      <c r="J302" s="36">
        <v>0</v>
      </c>
      <c r="K302" s="36">
        <v>0</v>
      </c>
    </row>
    <row r="303" spans="1:11" ht="15">
      <c r="A303" s="231"/>
      <c r="B303" s="226"/>
      <c r="C303" s="86" t="s">
        <v>90</v>
      </c>
      <c r="D303" s="36">
        <v>17</v>
      </c>
      <c r="E303" s="36">
        <v>0</v>
      </c>
      <c r="F303" s="36">
        <v>0</v>
      </c>
      <c r="G303" s="36">
        <v>0</v>
      </c>
      <c r="H303" s="98">
        <v>39</v>
      </c>
      <c r="I303" s="36">
        <v>0</v>
      </c>
      <c r="J303" s="36">
        <v>0</v>
      </c>
      <c r="K303" s="36">
        <v>0</v>
      </c>
    </row>
    <row r="304" spans="1:11" ht="15">
      <c r="A304" s="231"/>
      <c r="B304" s="226"/>
      <c r="C304" s="88" t="s">
        <v>91</v>
      </c>
      <c r="D304" s="37">
        <v>1</v>
      </c>
      <c r="E304" s="36">
        <v>16</v>
      </c>
      <c r="F304" s="37">
        <v>0</v>
      </c>
      <c r="G304" s="36">
        <v>0</v>
      </c>
      <c r="H304" s="99">
        <v>3</v>
      </c>
      <c r="I304" s="36">
        <v>51</v>
      </c>
      <c r="J304" s="36">
        <v>0</v>
      </c>
      <c r="K304" s="36">
        <v>0</v>
      </c>
    </row>
    <row r="305" spans="1:11" ht="15" customHeight="1">
      <c r="A305" s="225">
        <v>3</v>
      </c>
      <c r="B305" s="226" t="s">
        <v>100</v>
      </c>
      <c r="C305" s="93" t="s">
        <v>92</v>
      </c>
      <c r="D305" s="94">
        <f aca="true" t="shared" si="40" ref="D305:K305">SUM(D306:D312)</f>
        <v>22591</v>
      </c>
      <c r="E305" s="94">
        <f t="shared" si="40"/>
        <v>0</v>
      </c>
      <c r="F305" s="94">
        <f t="shared" si="40"/>
        <v>494</v>
      </c>
      <c r="G305" s="94">
        <f t="shared" si="40"/>
        <v>0</v>
      </c>
      <c r="H305" s="94">
        <f t="shared" si="40"/>
        <v>45494</v>
      </c>
      <c r="I305" s="94">
        <f t="shared" si="40"/>
        <v>0</v>
      </c>
      <c r="J305" s="94">
        <f t="shared" si="40"/>
        <v>953</v>
      </c>
      <c r="K305" s="94">
        <f t="shared" si="40"/>
        <v>0</v>
      </c>
    </row>
    <row r="306" spans="1:11" ht="15">
      <c r="A306" s="225"/>
      <c r="B306" s="226"/>
      <c r="C306" s="95" t="s">
        <v>85</v>
      </c>
      <c r="D306" s="96">
        <v>19324</v>
      </c>
      <c r="E306" s="96">
        <v>0</v>
      </c>
      <c r="F306" s="96">
        <v>491</v>
      </c>
      <c r="G306" s="96">
        <v>0</v>
      </c>
      <c r="H306" s="97">
        <v>38808</v>
      </c>
      <c r="I306" s="97">
        <v>0</v>
      </c>
      <c r="J306" s="97">
        <v>948</v>
      </c>
      <c r="K306" s="96">
        <v>0</v>
      </c>
    </row>
    <row r="307" spans="1:11" ht="15">
      <c r="A307" s="225"/>
      <c r="B307" s="226"/>
      <c r="C307" s="86" t="s">
        <v>86</v>
      </c>
      <c r="D307" s="36">
        <v>3210</v>
      </c>
      <c r="E307" s="36">
        <v>0</v>
      </c>
      <c r="F307" s="36">
        <v>3</v>
      </c>
      <c r="G307" s="96">
        <v>0</v>
      </c>
      <c r="H307" s="98">
        <v>6617</v>
      </c>
      <c r="I307" s="98">
        <v>0</v>
      </c>
      <c r="J307" s="98">
        <v>5</v>
      </c>
      <c r="K307" s="96">
        <v>0</v>
      </c>
    </row>
    <row r="308" spans="1:11" ht="15">
      <c r="A308" s="225"/>
      <c r="B308" s="226"/>
      <c r="C308" s="86" t="s">
        <v>87</v>
      </c>
      <c r="D308" s="36">
        <v>0</v>
      </c>
      <c r="E308" s="36">
        <v>0</v>
      </c>
      <c r="F308" s="36">
        <v>0</v>
      </c>
      <c r="G308" s="96">
        <v>0</v>
      </c>
      <c r="H308" s="98">
        <v>0</v>
      </c>
      <c r="I308" s="98">
        <v>0</v>
      </c>
      <c r="J308" s="98">
        <v>0</v>
      </c>
      <c r="K308" s="96">
        <v>0</v>
      </c>
    </row>
    <row r="309" spans="1:11" ht="15">
      <c r="A309" s="225"/>
      <c r="B309" s="226"/>
      <c r="C309" s="86" t="s">
        <v>88</v>
      </c>
      <c r="D309" s="36">
        <v>0</v>
      </c>
      <c r="E309" s="36">
        <v>0</v>
      </c>
      <c r="F309" s="36">
        <v>0</v>
      </c>
      <c r="G309" s="96">
        <v>0</v>
      </c>
      <c r="H309" s="98">
        <v>0</v>
      </c>
      <c r="I309" s="98">
        <v>0</v>
      </c>
      <c r="J309" s="98">
        <v>0</v>
      </c>
      <c r="K309" s="96">
        <v>0</v>
      </c>
    </row>
    <row r="310" spans="1:11" ht="15">
      <c r="A310" s="225"/>
      <c r="B310" s="226"/>
      <c r="C310" s="86" t="s">
        <v>89</v>
      </c>
      <c r="D310" s="36">
        <v>0</v>
      </c>
      <c r="E310" s="36">
        <v>0</v>
      </c>
      <c r="F310" s="36">
        <v>0</v>
      </c>
      <c r="G310" s="96">
        <v>0</v>
      </c>
      <c r="H310" s="98">
        <v>0</v>
      </c>
      <c r="I310" s="98">
        <v>0</v>
      </c>
      <c r="J310" s="98">
        <v>0</v>
      </c>
      <c r="K310" s="96">
        <v>0</v>
      </c>
    </row>
    <row r="311" spans="1:11" ht="15">
      <c r="A311" s="225"/>
      <c r="B311" s="226"/>
      <c r="C311" s="86" t="s">
        <v>90</v>
      </c>
      <c r="D311" s="36">
        <v>57</v>
      </c>
      <c r="E311" s="36">
        <v>0</v>
      </c>
      <c r="F311" s="36">
        <v>0</v>
      </c>
      <c r="G311" s="96">
        <v>0</v>
      </c>
      <c r="H311" s="98">
        <v>69</v>
      </c>
      <c r="I311" s="98">
        <v>0</v>
      </c>
      <c r="J311" s="98">
        <v>0</v>
      </c>
      <c r="K311" s="96">
        <v>0</v>
      </c>
    </row>
    <row r="312" spans="1:11" ht="15">
      <c r="A312" s="225"/>
      <c r="B312" s="226"/>
      <c r="C312" s="88" t="s">
        <v>91</v>
      </c>
      <c r="D312" s="37">
        <v>0</v>
      </c>
      <c r="E312" s="37">
        <v>0</v>
      </c>
      <c r="F312" s="36">
        <v>0</v>
      </c>
      <c r="G312" s="96">
        <v>0</v>
      </c>
      <c r="H312" s="99">
        <v>0</v>
      </c>
      <c r="I312" s="99">
        <v>0</v>
      </c>
      <c r="J312" s="98">
        <v>0</v>
      </c>
      <c r="K312" s="96">
        <v>0</v>
      </c>
    </row>
    <row r="313" spans="1:11" ht="15" customHeight="1">
      <c r="A313" s="231">
        <v>4</v>
      </c>
      <c r="B313" s="226" t="s">
        <v>39</v>
      </c>
      <c r="C313" s="93" t="s">
        <v>92</v>
      </c>
      <c r="D313" s="94">
        <f aca="true" t="shared" si="41" ref="D313:K313">SUM(D314:D320)</f>
        <v>19861</v>
      </c>
      <c r="E313" s="94">
        <f t="shared" si="41"/>
        <v>57</v>
      </c>
      <c r="F313" s="94">
        <f t="shared" si="41"/>
        <v>591</v>
      </c>
      <c r="G313" s="94">
        <f t="shared" si="41"/>
        <v>0</v>
      </c>
      <c r="H313" s="94">
        <f t="shared" si="41"/>
        <v>37788</v>
      </c>
      <c r="I313" s="94">
        <f t="shared" si="41"/>
        <v>132</v>
      </c>
      <c r="J313" s="94">
        <f t="shared" si="41"/>
        <v>976</v>
      </c>
      <c r="K313" s="94">
        <f t="shared" si="41"/>
        <v>0</v>
      </c>
    </row>
    <row r="314" spans="1:11" ht="15">
      <c r="A314" s="231"/>
      <c r="B314" s="226"/>
      <c r="C314" s="95" t="s">
        <v>85</v>
      </c>
      <c r="D314" s="96">
        <v>18439</v>
      </c>
      <c r="E314" s="96">
        <v>0</v>
      </c>
      <c r="F314" s="96">
        <v>591</v>
      </c>
      <c r="G314" s="96">
        <v>0</v>
      </c>
      <c r="H314" s="96">
        <v>35062</v>
      </c>
      <c r="I314" s="97">
        <v>0</v>
      </c>
      <c r="J314" s="97">
        <v>976</v>
      </c>
      <c r="K314" s="97">
        <v>0</v>
      </c>
    </row>
    <row r="315" spans="1:11" ht="15">
      <c r="A315" s="231"/>
      <c r="B315" s="226"/>
      <c r="C315" s="86" t="s">
        <v>86</v>
      </c>
      <c r="D315" s="36">
        <v>1414</v>
      </c>
      <c r="E315" s="96">
        <v>0</v>
      </c>
      <c r="F315" s="36">
        <v>0</v>
      </c>
      <c r="G315" s="96">
        <v>0</v>
      </c>
      <c r="H315" s="36">
        <v>2707</v>
      </c>
      <c r="I315" s="97">
        <v>0</v>
      </c>
      <c r="J315" s="36">
        <v>0</v>
      </c>
      <c r="K315" s="97">
        <v>0</v>
      </c>
    </row>
    <row r="316" spans="1:11" ht="15">
      <c r="A316" s="231"/>
      <c r="B316" s="226"/>
      <c r="C316" s="86" t="s">
        <v>87</v>
      </c>
      <c r="D316" s="36">
        <v>0</v>
      </c>
      <c r="E316" s="96">
        <v>19</v>
      </c>
      <c r="F316" s="36">
        <v>0</v>
      </c>
      <c r="G316" s="96">
        <v>0</v>
      </c>
      <c r="H316" s="98">
        <v>0</v>
      </c>
      <c r="I316" s="97">
        <v>44</v>
      </c>
      <c r="J316" s="36">
        <v>0</v>
      </c>
      <c r="K316" s="97">
        <v>0</v>
      </c>
    </row>
    <row r="317" spans="1:11" ht="15">
      <c r="A317" s="231"/>
      <c r="B317" s="226"/>
      <c r="C317" s="86" t="s">
        <v>88</v>
      </c>
      <c r="D317" s="36">
        <v>0</v>
      </c>
      <c r="E317" s="96">
        <v>0</v>
      </c>
      <c r="F317" s="36">
        <v>0</v>
      </c>
      <c r="G317" s="96">
        <v>0</v>
      </c>
      <c r="H317" s="98">
        <v>0</v>
      </c>
      <c r="I317" s="97">
        <v>0</v>
      </c>
      <c r="J317" s="36">
        <v>0</v>
      </c>
      <c r="K317" s="97">
        <v>0</v>
      </c>
    </row>
    <row r="318" spans="1:11" ht="15">
      <c r="A318" s="231"/>
      <c r="B318" s="226"/>
      <c r="C318" s="86" t="s">
        <v>89</v>
      </c>
      <c r="D318" s="36">
        <v>0</v>
      </c>
      <c r="E318" s="96">
        <v>0</v>
      </c>
      <c r="F318" s="36">
        <v>0</v>
      </c>
      <c r="G318" s="96">
        <v>0</v>
      </c>
      <c r="H318" s="98">
        <v>0</v>
      </c>
      <c r="I318" s="97">
        <v>0</v>
      </c>
      <c r="J318" s="36">
        <v>0</v>
      </c>
      <c r="K318" s="97">
        <v>0</v>
      </c>
    </row>
    <row r="319" spans="1:11" ht="15">
      <c r="A319" s="231"/>
      <c r="B319" s="226"/>
      <c r="C319" s="86" t="s">
        <v>90</v>
      </c>
      <c r="D319" s="36">
        <v>8</v>
      </c>
      <c r="E319" s="96">
        <v>0</v>
      </c>
      <c r="F319" s="36">
        <v>0</v>
      </c>
      <c r="G319" s="96">
        <v>0</v>
      </c>
      <c r="H319" s="98">
        <v>19</v>
      </c>
      <c r="I319" s="97">
        <v>0</v>
      </c>
      <c r="J319" s="36">
        <v>0</v>
      </c>
      <c r="K319" s="97">
        <v>0</v>
      </c>
    </row>
    <row r="320" spans="1:11" ht="15">
      <c r="A320" s="231"/>
      <c r="B320" s="226"/>
      <c r="C320" s="88" t="s">
        <v>91</v>
      </c>
      <c r="D320" s="37">
        <v>0</v>
      </c>
      <c r="E320" s="37">
        <v>38</v>
      </c>
      <c r="F320" s="37">
        <v>0</v>
      </c>
      <c r="G320" s="37">
        <v>0</v>
      </c>
      <c r="H320" s="99">
        <v>0</v>
      </c>
      <c r="I320" s="99">
        <v>88</v>
      </c>
      <c r="J320" s="37">
        <v>0</v>
      </c>
      <c r="K320" s="99">
        <v>0</v>
      </c>
    </row>
    <row r="321" spans="1:11" ht="15" customHeight="1">
      <c r="A321" s="225">
        <v>5</v>
      </c>
      <c r="B321" s="233" t="s">
        <v>40</v>
      </c>
      <c r="C321" s="90" t="s">
        <v>92</v>
      </c>
      <c r="D321" s="91">
        <f aca="true" t="shared" si="42" ref="D321:K321">SUM(D322:D328)</f>
        <v>100830</v>
      </c>
      <c r="E321" s="91">
        <f t="shared" si="42"/>
        <v>16</v>
      </c>
      <c r="F321" s="91">
        <f t="shared" si="42"/>
        <v>2272</v>
      </c>
      <c r="G321" s="91">
        <f t="shared" si="42"/>
        <v>0</v>
      </c>
      <c r="H321" s="91">
        <f t="shared" si="42"/>
        <v>191439</v>
      </c>
      <c r="I321" s="91">
        <f t="shared" si="42"/>
        <v>21</v>
      </c>
      <c r="J321" s="91">
        <f t="shared" si="42"/>
        <v>4758</v>
      </c>
      <c r="K321" s="91">
        <f t="shared" si="42"/>
        <v>0</v>
      </c>
    </row>
    <row r="322" spans="1:11" ht="15">
      <c r="A322" s="225"/>
      <c r="B322" s="233"/>
      <c r="C322" s="95" t="s">
        <v>85</v>
      </c>
      <c r="D322" s="96">
        <v>77922</v>
      </c>
      <c r="E322" s="96">
        <v>8</v>
      </c>
      <c r="F322" s="96">
        <v>2272</v>
      </c>
      <c r="G322" s="96">
        <v>0</v>
      </c>
      <c r="H322" s="97">
        <v>144333</v>
      </c>
      <c r="I322" s="96">
        <v>10</v>
      </c>
      <c r="J322" s="97">
        <v>4758</v>
      </c>
      <c r="K322" s="96">
        <v>0</v>
      </c>
    </row>
    <row r="323" spans="1:11" ht="15">
      <c r="A323" s="225"/>
      <c r="B323" s="233"/>
      <c r="C323" s="86" t="s">
        <v>86</v>
      </c>
      <c r="D323" s="36">
        <v>22908</v>
      </c>
      <c r="E323" s="36">
        <v>0</v>
      </c>
      <c r="F323" s="36">
        <v>0</v>
      </c>
      <c r="G323" s="36">
        <v>0</v>
      </c>
      <c r="H323" s="98">
        <v>47097</v>
      </c>
      <c r="I323" s="36">
        <v>0</v>
      </c>
      <c r="J323" s="98">
        <v>0</v>
      </c>
      <c r="K323" s="96">
        <v>0</v>
      </c>
    </row>
    <row r="324" spans="1:11" ht="15">
      <c r="A324" s="225"/>
      <c r="B324" s="233"/>
      <c r="C324" s="86" t="s">
        <v>87</v>
      </c>
      <c r="D324" s="36">
        <v>0</v>
      </c>
      <c r="E324" s="36">
        <v>0</v>
      </c>
      <c r="F324" s="36">
        <v>0</v>
      </c>
      <c r="G324" s="36">
        <v>0</v>
      </c>
      <c r="H324" s="98">
        <v>0</v>
      </c>
      <c r="I324" s="36">
        <v>0</v>
      </c>
      <c r="J324" s="98">
        <v>0</v>
      </c>
      <c r="K324" s="96">
        <v>0</v>
      </c>
    </row>
    <row r="325" spans="1:11" ht="15">
      <c r="A325" s="225"/>
      <c r="B325" s="233"/>
      <c r="C325" s="86" t="s">
        <v>88</v>
      </c>
      <c r="D325" s="36">
        <v>0</v>
      </c>
      <c r="E325" s="36">
        <v>8</v>
      </c>
      <c r="F325" s="36">
        <v>0</v>
      </c>
      <c r="G325" s="36">
        <v>0</v>
      </c>
      <c r="H325" s="98">
        <v>0</v>
      </c>
      <c r="I325" s="36">
        <v>11</v>
      </c>
      <c r="J325" s="98">
        <v>0</v>
      </c>
      <c r="K325" s="96">
        <v>0</v>
      </c>
    </row>
    <row r="326" spans="1:11" ht="15">
      <c r="A326" s="225"/>
      <c r="B326" s="233"/>
      <c r="C326" s="86" t="s">
        <v>89</v>
      </c>
      <c r="D326" s="36">
        <v>0</v>
      </c>
      <c r="E326" s="36">
        <v>0</v>
      </c>
      <c r="F326" s="36">
        <v>0</v>
      </c>
      <c r="G326" s="36">
        <v>0</v>
      </c>
      <c r="H326" s="118">
        <v>0</v>
      </c>
      <c r="I326" s="36">
        <v>0</v>
      </c>
      <c r="J326" s="98">
        <v>0</v>
      </c>
      <c r="K326" s="96">
        <v>0</v>
      </c>
    </row>
    <row r="327" spans="1:11" ht="15">
      <c r="A327" s="225"/>
      <c r="B327" s="233"/>
      <c r="C327" s="86" t="s">
        <v>90</v>
      </c>
      <c r="D327" s="36">
        <v>0</v>
      </c>
      <c r="E327" s="36">
        <v>0</v>
      </c>
      <c r="F327" s="36">
        <v>0</v>
      </c>
      <c r="G327" s="36">
        <v>0</v>
      </c>
      <c r="H327" s="98">
        <v>9</v>
      </c>
      <c r="I327" s="36">
        <v>0</v>
      </c>
      <c r="J327" s="98">
        <v>0</v>
      </c>
      <c r="K327" s="96">
        <v>0</v>
      </c>
    </row>
    <row r="328" spans="1:11" ht="15">
      <c r="A328" s="225"/>
      <c r="B328" s="233"/>
      <c r="C328" s="88" t="s">
        <v>91</v>
      </c>
      <c r="D328" s="37">
        <v>0</v>
      </c>
      <c r="E328" s="37">
        <v>0</v>
      </c>
      <c r="F328" s="37">
        <v>0</v>
      </c>
      <c r="G328" s="37">
        <v>0</v>
      </c>
      <c r="H328" s="99">
        <v>0</v>
      </c>
      <c r="I328" s="37">
        <v>0</v>
      </c>
      <c r="J328" s="99">
        <v>0</v>
      </c>
      <c r="K328" s="96">
        <v>0</v>
      </c>
    </row>
    <row r="329" spans="1:11" ht="15" customHeight="1">
      <c r="A329" s="231">
        <v>6</v>
      </c>
      <c r="B329" s="226" t="s">
        <v>94</v>
      </c>
      <c r="C329" s="93" t="s">
        <v>92</v>
      </c>
      <c r="D329" s="94">
        <f aca="true" t="shared" si="43" ref="D329:K329">SUM(D330:D336)</f>
        <v>9576</v>
      </c>
      <c r="E329" s="94">
        <f t="shared" si="43"/>
        <v>0</v>
      </c>
      <c r="F329" s="94">
        <f t="shared" si="43"/>
        <v>80</v>
      </c>
      <c r="G329" s="94">
        <f t="shared" si="43"/>
        <v>0</v>
      </c>
      <c r="H329" s="94">
        <f t="shared" si="43"/>
        <v>18136</v>
      </c>
      <c r="I329" s="94">
        <f t="shared" si="43"/>
        <v>0</v>
      </c>
      <c r="J329" s="94">
        <f t="shared" si="43"/>
        <v>222</v>
      </c>
      <c r="K329" s="94">
        <f t="shared" si="43"/>
        <v>0</v>
      </c>
    </row>
    <row r="330" spans="1:11" ht="15">
      <c r="A330" s="231"/>
      <c r="B330" s="226"/>
      <c r="C330" s="95" t="s">
        <v>85</v>
      </c>
      <c r="D330" s="96">
        <v>7026</v>
      </c>
      <c r="E330" s="100">
        <v>0</v>
      </c>
      <c r="F330" s="100">
        <v>80</v>
      </c>
      <c r="G330" s="100">
        <v>0</v>
      </c>
      <c r="H330" s="96">
        <v>13185</v>
      </c>
      <c r="I330" s="100">
        <v>0</v>
      </c>
      <c r="J330" s="96">
        <v>222</v>
      </c>
      <c r="K330" s="100">
        <v>0</v>
      </c>
    </row>
    <row r="331" spans="1:11" ht="15">
      <c r="A331" s="231"/>
      <c r="B331" s="226"/>
      <c r="C331" s="86" t="s">
        <v>86</v>
      </c>
      <c r="D331" s="110">
        <v>2547</v>
      </c>
      <c r="E331" s="110">
        <v>0</v>
      </c>
      <c r="F331" s="110">
        <v>0</v>
      </c>
      <c r="G331" s="110">
        <v>0</v>
      </c>
      <c r="H331" s="36">
        <v>4945</v>
      </c>
      <c r="I331" s="110">
        <v>0</v>
      </c>
      <c r="J331" s="110">
        <v>0</v>
      </c>
      <c r="K331" s="110">
        <v>0</v>
      </c>
    </row>
    <row r="332" spans="1:11" ht="15">
      <c r="A332" s="231"/>
      <c r="B332" s="226"/>
      <c r="C332" s="86" t="s">
        <v>87</v>
      </c>
      <c r="D332" s="110">
        <v>0</v>
      </c>
      <c r="E332" s="110">
        <v>0</v>
      </c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</row>
    <row r="333" spans="1:11" ht="15">
      <c r="A333" s="231"/>
      <c r="B333" s="226"/>
      <c r="C333" s="86" t="s">
        <v>88</v>
      </c>
      <c r="D333" s="110">
        <v>0</v>
      </c>
      <c r="E333" s="110">
        <v>0</v>
      </c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</row>
    <row r="334" spans="1:11" ht="15">
      <c r="A334" s="231"/>
      <c r="B334" s="226"/>
      <c r="C334" s="86" t="s">
        <v>89</v>
      </c>
      <c r="D334" s="110">
        <v>0</v>
      </c>
      <c r="E334" s="110">
        <v>0</v>
      </c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</row>
    <row r="335" spans="1:11" ht="15">
      <c r="A335" s="231"/>
      <c r="B335" s="226"/>
      <c r="C335" s="86" t="s">
        <v>90</v>
      </c>
      <c r="D335" s="110">
        <v>2</v>
      </c>
      <c r="E335" s="110">
        <v>0</v>
      </c>
      <c r="F335" s="110">
        <v>0</v>
      </c>
      <c r="G335" s="110">
        <v>0</v>
      </c>
      <c r="H335" s="36">
        <v>4</v>
      </c>
      <c r="I335" s="110">
        <v>0</v>
      </c>
      <c r="J335" s="110">
        <v>0</v>
      </c>
      <c r="K335" s="110">
        <v>0</v>
      </c>
    </row>
    <row r="336" spans="1:11" ht="15">
      <c r="A336" s="231"/>
      <c r="B336" s="226"/>
      <c r="C336" s="88" t="s">
        <v>91</v>
      </c>
      <c r="D336" s="111">
        <v>1</v>
      </c>
      <c r="E336" s="111">
        <v>0</v>
      </c>
      <c r="F336" s="111">
        <v>0</v>
      </c>
      <c r="G336" s="111">
        <v>0</v>
      </c>
      <c r="H336" s="37">
        <v>2</v>
      </c>
      <c r="I336" s="111">
        <v>0</v>
      </c>
      <c r="J336" s="111">
        <v>0</v>
      </c>
      <c r="K336" s="111">
        <v>0</v>
      </c>
    </row>
    <row r="337" spans="1:11" ht="15" customHeight="1">
      <c r="A337" s="225">
        <v>7</v>
      </c>
      <c r="B337" s="226" t="s">
        <v>22</v>
      </c>
      <c r="C337" s="93" t="s">
        <v>92</v>
      </c>
      <c r="D337" s="94">
        <f aca="true" t="shared" si="44" ref="D337:K337">SUM(D338:D344)</f>
        <v>66857</v>
      </c>
      <c r="E337" s="94">
        <f t="shared" si="44"/>
        <v>0</v>
      </c>
      <c r="F337" s="94">
        <f t="shared" si="44"/>
        <v>7250</v>
      </c>
      <c r="G337" s="94">
        <f t="shared" si="44"/>
        <v>0</v>
      </c>
      <c r="H337" s="94">
        <f t="shared" si="44"/>
        <v>135761</v>
      </c>
      <c r="I337" s="94">
        <f t="shared" si="44"/>
        <v>0</v>
      </c>
      <c r="J337" s="94">
        <f t="shared" si="44"/>
        <v>12122</v>
      </c>
      <c r="K337" s="94">
        <f t="shared" si="44"/>
        <v>0</v>
      </c>
    </row>
    <row r="338" spans="1:11" ht="15">
      <c r="A338" s="225"/>
      <c r="B338" s="226"/>
      <c r="C338" s="95" t="s">
        <v>85</v>
      </c>
      <c r="D338" s="96">
        <v>49293</v>
      </c>
      <c r="E338" s="96">
        <v>0</v>
      </c>
      <c r="F338" s="96">
        <v>7250</v>
      </c>
      <c r="G338" s="96">
        <v>0</v>
      </c>
      <c r="H338" s="97">
        <v>100546</v>
      </c>
      <c r="I338" s="96">
        <v>0</v>
      </c>
      <c r="J338" s="97">
        <v>12122</v>
      </c>
      <c r="K338" s="96">
        <v>0</v>
      </c>
    </row>
    <row r="339" spans="1:11" ht="15">
      <c r="A339" s="225"/>
      <c r="B339" s="226"/>
      <c r="C339" s="86" t="s">
        <v>86</v>
      </c>
      <c r="D339" s="36">
        <v>17458</v>
      </c>
      <c r="E339" s="96">
        <v>0</v>
      </c>
      <c r="F339" s="36">
        <v>0</v>
      </c>
      <c r="G339" s="96">
        <v>0</v>
      </c>
      <c r="H339" s="98">
        <v>34972</v>
      </c>
      <c r="I339" s="96">
        <v>0</v>
      </c>
      <c r="J339" s="98">
        <v>0</v>
      </c>
      <c r="K339" s="96">
        <v>0</v>
      </c>
    </row>
    <row r="340" spans="1:11" ht="15">
      <c r="A340" s="225"/>
      <c r="B340" s="226"/>
      <c r="C340" s="86" t="s">
        <v>87</v>
      </c>
      <c r="D340" s="36">
        <v>0</v>
      </c>
      <c r="E340" s="96">
        <v>0</v>
      </c>
      <c r="F340" s="36">
        <v>0</v>
      </c>
      <c r="G340" s="96">
        <v>0</v>
      </c>
      <c r="H340" s="98">
        <v>0</v>
      </c>
      <c r="I340" s="96">
        <v>0</v>
      </c>
      <c r="J340" s="98">
        <v>0</v>
      </c>
      <c r="K340" s="96">
        <v>0</v>
      </c>
    </row>
    <row r="341" spans="1:11" ht="15">
      <c r="A341" s="225"/>
      <c r="B341" s="226"/>
      <c r="C341" s="86" t="s">
        <v>88</v>
      </c>
      <c r="D341" s="36">
        <v>0</v>
      </c>
      <c r="E341" s="96">
        <v>0</v>
      </c>
      <c r="F341" s="36">
        <v>0</v>
      </c>
      <c r="G341" s="96">
        <v>0</v>
      </c>
      <c r="H341" s="98">
        <v>0</v>
      </c>
      <c r="I341" s="96">
        <v>0</v>
      </c>
      <c r="J341" s="98">
        <v>0</v>
      </c>
      <c r="K341" s="96">
        <v>0</v>
      </c>
    </row>
    <row r="342" spans="1:11" ht="15">
      <c r="A342" s="225"/>
      <c r="B342" s="226"/>
      <c r="C342" s="86" t="s">
        <v>89</v>
      </c>
      <c r="D342" s="36">
        <v>0</v>
      </c>
      <c r="E342" s="96">
        <v>0</v>
      </c>
      <c r="F342" s="36">
        <v>0</v>
      </c>
      <c r="G342" s="96">
        <v>0</v>
      </c>
      <c r="H342" s="98">
        <v>0</v>
      </c>
      <c r="I342" s="96">
        <v>0</v>
      </c>
      <c r="J342" s="98">
        <v>0</v>
      </c>
      <c r="K342" s="96">
        <v>0</v>
      </c>
    </row>
    <row r="343" spans="1:11" ht="15">
      <c r="A343" s="225"/>
      <c r="B343" s="226"/>
      <c r="C343" s="86" t="s">
        <v>90</v>
      </c>
      <c r="D343" s="36">
        <v>106</v>
      </c>
      <c r="E343" s="96">
        <v>0</v>
      </c>
      <c r="F343" s="36">
        <v>0</v>
      </c>
      <c r="G343" s="96">
        <v>0</v>
      </c>
      <c r="H343" s="98">
        <v>243</v>
      </c>
      <c r="I343" s="96">
        <v>0</v>
      </c>
      <c r="J343" s="98">
        <v>0</v>
      </c>
      <c r="K343" s="96">
        <v>0</v>
      </c>
    </row>
    <row r="344" spans="1:11" ht="15">
      <c r="A344" s="225"/>
      <c r="B344" s="226"/>
      <c r="C344" s="88" t="s">
        <v>91</v>
      </c>
      <c r="D344" s="37">
        <v>0</v>
      </c>
      <c r="E344" s="96">
        <v>0</v>
      </c>
      <c r="F344" s="37">
        <v>0</v>
      </c>
      <c r="G344" s="96">
        <v>0</v>
      </c>
      <c r="H344" s="99">
        <v>0</v>
      </c>
      <c r="I344" s="96">
        <v>0</v>
      </c>
      <c r="J344" s="98">
        <v>0</v>
      </c>
      <c r="K344" s="96">
        <v>0</v>
      </c>
    </row>
    <row r="345" spans="1:11" ht="15" customHeight="1">
      <c r="A345" s="231">
        <v>8</v>
      </c>
      <c r="B345" s="226" t="s">
        <v>24</v>
      </c>
      <c r="C345" s="93" t="s">
        <v>92</v>
      </c>
      <c r="D345" s="94">
        <f aca="true" t="shared" si="45" ref="D345:K345">SUM(D346:D352)</f>
        <v>35167</v>
      </c>
      <c r="E345" s="94">
        <f t="shared" si="45"/>
        <v>0</v>
      </c>
      <c r="F345" s="94">
        <f t="shared" si="45"/>
        <v>1804</v>
      </c>
      <c r="G345" s="94">
        <f t="shared" si="45"/>
        <v>0</v>
      </c>
      <c r="H345" s="94">
        <f t="shared" si="45"/>
        <v>70926</v>
      </c>
      <c r="I345" s="94">
        <f t="shared" si="45"/>
        <v>0</v>
      </c>
      <c r="J345" s="94">
        <f t="shared" si="45"/>
        <v>3043</v>
      </c>
      <c r="K345" s="94">
        <f t="shared" si="45"/>
        <v>0</v>
      </c>
    </row>
    <row r="346" spans="1:11" ht="15">
      <c r="A346" s="231"/>
      <c r="B346" s="226"/>
      <c r="C346" s="95" t="s">
        <v>85</v>
      </c>
      <c r="D346" s="96">
        <v>31716</v>
      </c>
      <c r="E346" s="96">
        <v>0</v>
      </c>
      <c r="F346" s="96">
        <v>1804</v>
      </c>
      <c r="G346" s="96">
        <v>0</v>
      </c>
      <c r="H346" s="97">
        <v>64162</v>
      </c>
      <c r="I346" s="97">
        <v>0</v>
      </c>
      <c r="J346" s="97">
        <v>3043</v>
      </c>
      <c r="K346" s="97">
        <v>0</v>
      </c>
    </row>
    <row r="347" spans="1:11" ht="15">
      <c r="A347" s="231"/>
      <c r="B347" s="226"/>
      <c r="C347" s="86" t="s">
        <v>86</v>
      </c>
      <c r="D347" s="36">
        <v>3426</v>
      </c>
      <c r="E347" s="36">
        <v>0</v>
      </c>
      <c r="F347" s="36">
        <v>0</v>
      </c>
      <c r="G347" s="36">
        <v>0</v>
      </c>
      <c r="H347" s="98">
        <v>6720</v>
      </c>
      <c r="I347" s="98">
        <v>0</v>
      </c>
      <c r="J347" s="98">
        <v>0</v>
      </c>
      <c r="K347" s="98">
        <v>0</v>
      </c>
    </row>
    <row r="348" spans="1:11" ht="15">
      <c r="A348" s="231"/>
      <c r="B348" s="226"/>
      <c r="C348" s="86" t="s">
        <v>87</v>
      </c>
      <c r="D348" s="36">
        <v>0</v>
      </c>
      <c r="E348" s="36">
        <v>0</v>
      </c>
      <c r="F348" s="36">
        <v>0</v>
      </c>
      <c r="G348" s="36">
        <v>0</v>
      </c>
      <c r="H348" s="98">
        <v>0</v>
      </c>
      <c r="I348" s="98">
        <v>0</v>
      </c>
      <c r="J348" s="98">
        <v>0</v>
      </c>
      <c r="K348" s="98">
        <v>0</v>
      </c>
    </row>
    <row r="349" spans="1:11" ht="15">
      <c r="A349" s="231"/>
      <c r="B349" s="226"/>
      <c r="C349" s="86" t="s">
        <v>88</v>
      </c>
      <c r="D349" s="36">
        <v>0</v>
      </c>
      <c r="E349" s="36">
        <v>0</v>
      </c>
      <c r="F349" s="36">
        <v>0</v>
      </c>
      <c r="G349" s="36">
        <v>0</v>
      </c>
      <c r="H349" s="98">
        <v>0</v>
      </c>
      <c r="I349" s="98">
        <v>0</v>
      </c>
      <c r="J349" s="98">
        <v>0</v>
      </c>
      <c r="K349" s="98">
        <v>0</v>
      </c>
    </row>
    <row r="350" spans="1:11" ht="15">
      <c r="A350" s="231"/>
      <c r="B350" s="226"/>
      <c r="C350" s="86" t="s">
        <v>89</v>
      </c>
      <c r="D350" s="36">
        <v>0</v>
      </c>
      <c r="E350" s="36">
        <v>0</v>
      </c>
      <c r="F350" s="36">
        <v>0</v>
      </c>
      <c r="G350" s="36">
        <v>0</v>
      </c>
      <c r="H350" s="98">
        <v>0</v>
      </c>
      <c r="I350" s="98">
        <v>0</v>
      </c>
      <c r="J350" s="98">
        <v>0</v>
      </c>
      <c r="K350" s="98">
        <v>0</v>
      </c>
    </row>
    <row r="351" spans="1:11" ht="15">
      <c r="A351" s="231"/>
      <c r="B351" s="226"/>
      <c r="C351" s="86" t="s">
        <v>90</v>
      </c>
      <c r="D351" s="36">
        <v>13</v>
      </c>
      <c r="E351" s="36">
        <v>0</v>
      </c>
      <c r="F351" s="36">
        <v>0</v>
      </c>
      <c r="G351" s="36">
        <v>0</v>
      </c>
      <c r="H351" s="98">
        <v>26</v>
      </c>
      <c r="I351" s="98">
        <v>0</v>
      </c>
      <c r="J351" s="98">
        <v>0</v>
      </c>
      <c r="K351" s="98">
        <v>0</v>
      </c>
    </row>
    <row r="352" spans="1:11" ht="15">
      <c r="A352" s="231"/>
      <c r="B352" s="226"/>
      <c r="C352" s="88" t="s">
        <v>91</v>
      </c>
      <c r="D352" s="37">
        <v>12</v>
      </c>
      <c r="E352" s="37">
        <v>0</v>
      </c>
      <c r="F352" s="37">
        <v>0</v>
      </c>
      <c r="G352" s="37">
        <v>0</v>
      </c>
      <c r="H352" s="99">
        <v>18</v>
      </c>
      <c r="I352" s="99">
        <v>0</v>
      </c>
      <c r="J352" s="99">
        <v>0</v>
      </c>
      <c r="K352" s="99">
        <v>0</v>
      </c>
    </row>
    <row r="353" spans="1:11" ht="15" customHeight="1">
      <c r="A353" s="225">
        <v>9</v>
      </c>
      <c r="B353" s="226" t="s">
        <v>27</v>
      </c>
      <c r="C353" s="93" t="s">
        <v>92</v>
      </c>
      <c r="D353" s="94">
        <f aca="true" t="shared" si="46" ref="D353:K353">SUM(D354:D360)</f>
        <v>59612</v>
      </c>
      <c r="E353" s="94">
        <f t="shared" si="46"/>
        <v>0</v>
      </c>
      <c r="F353" s="94">
        <f t="shared" si="46"/>
        <v>1854</v>
      </c>
      <c r="G353" s="94">
        <f t="shared" si="46"/>
        <v>0</v>
      </c>
      <c r="H353" s="94">
        <f t="shared" si="46"/>
        <v>121776</v>
      </c>
      <c r="I353" s="94">
        <f t="shared" si="46"/>
        <v>0</v>
      </c>
      <c r="J353" s="94">
        <f t="shared" si="46"/>
        <v>3894</v>
      </c>
      <c r="K353" s="94">
        <f t="shared" si="46"/>
        <v>0</v>
      </c>
    </row>
    <row r="354" spans="1:11" ht="15">
      <c r="A354" s="225"/>
      <c r="B354" s="226"/>
      <c r="C354" s="95" t="s">
        <v>85</v>
      </c>
      <c r="D354" s="96">
        <v>54061</v>
      </c>
      <c r="E354" s="96">
        <v>0</v>
      </c>
      <c r="F354" s="96">
        <v>1854</v>
      </c>
      <c r="G354" s="96">
        <v>0</v>
      </c>
      <c r="H354" s="96">
        <v>111004</v>
      </c>
      <c r="I354" s="96">
        <v>0</v>
      </c>
      <c r="J354" s="96">
        <v>3894</v>
      </c>
      <c r="K354" s="96">
        <v>0</v>
      </c>
    </row>
    <row r="355" spans="1:11" ht="15">
      <c r="A355" s="225"/>
      <c r="B355" s="226"/>
      <c r="C355" s="86" t="s">
        <v>86</v>
      </c>
      <c r="D355" s="96">
        <v>5502</v>
      </c>
      <c r="E355" s="96">
        <v>0</v>
      </c>
      <c r="F355" s="96">
        <v>0</v>
      </c>
      <c r="G355" s="96">
        <v>0</v>
      </c>
      <c r="H355" s="96">
        <v>10718</v>
      </c>
      <c r="I355" s="96">
        <v>0</v>
      </c>
      <c r="J355" s="96">
        <v>0</v>
      </c>
      <c r="K355" s="96">
        <v>0</v>
      </c>
    </row>
    <row r="356" spans="1:11" ht="15">
      <c r="A356" s="225"/>
      <c r="B356" s="226"/>
      <c r="C356" s="86" t="s">
        <v>87</v>
      </c>
      <c r="D356" s="96">
        <v>0</v>
      </c>
      <c r="E356" s="96">
        <v>0</v>
      </c>
      <c r="F356" s="96">
        <v>0</v>
      </c>
      <c r="G356" s="96">
        <v>0</v>
      </c>
      <c r="H356" s="96">
        <v>0</v>
      </c>
      <c r="I356" s="96">
        <v>0</v>
      </c>
      <c r="J356" s="96">
        <v>0</v>
      </c>
      <c r="K356" s="96">
        <v>0</v>
      </c>
    </row>
    <row r="357" spans="1:11" ht="15">
      <c r="A357" s="225"/>
      <c r="B357" s="226"/>
      <c r="C357" s="86" t="s">
        <v>88</v>
      </c>
      <c r="D357" s="96">
        <v>0</v>
      </c>
      <c r="E357" s="96">
        <v>0</v>
      </c>
      <c r="F357" s="96">
        <v>0</v>
      </c>
      <c r="G357" s="96">
        <v>0</v>
      </c>
      <c r="H357" s="96">
        <v>0</v>
      </c>
      <c r="I357" s="96">
        <v>0</v>
      </c>
      <c r="J357" s="96">
        <v>0</v>
      </c>
      <c r="K357" s="96">
        <v>0</v>
      </c>
    </row>
    <row r="358" spans="1:11" ht="15">
      <c r="A358" s="225"/>
      <c r="B358" s="226"/>
      <c r="C358" s="86" t="s">
        <v>89</v>
      </c>
      <c r="D358" s="96">
        <v>0</v>
      </c>
      <c r="E358" s="96">
        <v>0</v>
      </c>
      <c r="F358" s="96">
        <v>0</v>
      </c>
      <c r="G358" s="96">
        <v>0</v>
      </c>
      <c r="H358" s="96">
        <v>0</v>
      </c>
      <c r="I358" s="96">
        <v>0</v>
      </c>
      <c r="J358" s="96">
        <v>0</v>
      </c>
      <c r="K358" s="96">
        <v>0</v>
      </c>
    </row>
    <row r="359" spans="1:11" ht="15">
      <c r="A359" s="225"/>
      <c r="B359" s="226"/>
      <c r="C359" s="86" t="s">
        <v>90</v>
      </c>
      <c r="D359" s="96">
        <v>13</v>
      </c>
      <c r="E359" s="96">
        <v>0</v>
      </c>
      <c r="F359" s="96">
        <v>0</v>
      </c>
      <c r="G359" s="96">
        <v>0</v>
      </c>
      <c r="H359" s="96">
        <v>18</v>
      </c>
      <c r="I359" s="96">
        <v>0</v>
      </c>
      <c r="J359" s="96">
        <v>0</v>
      </c>
      <c r="K359" s="96">
        <v>0</v>
      </c>
    </row>
    <row r="360" spans="1:11" ht="15">
      <c r="A360" s="225"/>
      <c r="B360" s="226"/>
      <c r="C360" s="88" t="s">
        <v>91</v>
      </c>
      <c r="D360" s="102">
        <v>36</v>
      </c>
      <c r="E360" s="102">
        <v>0</v>
      </c>
      <c r="F360" s="102">
        <v>0</v>
      </c>
      <c r="G360" s="96">
        <v>0</v>
      </c>
      <c r="H360" s="102">
        <v>36</v>
      </c>
      <c r="I360" s="102">
        <v>0</v>
      </c>
      <c r="J360" s="96">
        <v>0</v>
      </c>
      <c r="K360" s="96">
        <v>0</v>
      </c>
    </row>
    <row r="361" spans="1:11" ht="15" customHeight="1">
      <c r="A361" s="231">
        <v>10</v>
      </c>
      <c r="B361" s="233" t="s">
        <v>28</v>
      </c>
      <c r="C361" s="90" t="s">
        <v>92</v>
      </c>
      <c r="D361" s="91">
        <f aca="true" t="shared" si="47" ref="D361:K361">SUM(D362:D368)</f>
        <v>53284</v>
      </c>
      <c r="E361" s="91">
        <f t="shared" si="47"/>
        <v>0</v>
      </c>
      <c r="F361" s="91">
        <f t="shared" si="47"/>
        <v>1095</v>
      </c>
      <c r="G361" s="91">
        <f t="shared" si="47"/>
        <v>0</v>
      </c>
      <c r="H361" s="91">
        <f t="shared" si="47"/>
        <v>104400</v>
      </c>
      <c r="I361" s="91">
        <f t="shared" si="47"/>
        <v>0</v>
      </c>
      <c r="J361" s="91">
        <f t="shared" si="47"/>
        <v>2146</v>
      </c>
      <c r="K361" s="91">
        <f t="shared" si="47"/>
        <v>0</v>
      </c>
    </row>
    <row r="362" spans="1:11" ht="15">
      <c r="A362" s="231"/>
      <c r="B362" s="233"/>
      <c r="C362" s="95" t="s">
        <v>85</v>
      </c>
      <c r="D362" s="96">
        <v>46068</v>
      </c>
      <c r="E362" s="96">
        <v>0</v>
      </c>
      <c r="F362" s="96">
        <v>1095</v>
      </c>
      <c r="G362" s="96">
        <v>0</v>
      </c>
      <c r="H362" s="96">
        <v>90747</v>
      </c>
      <c r="I362" s="96">
        <v>0</v>
      </c>
      <c r="J362" s="97">
        <v>2146</v>
      </c>
      <c r="K362" s="96">
        <v>0</v>
      </c>
    </row>
    <row r="363" spans="1:11" ht="15">
      <c r="A363" s="231"/>
      <c r="B363" s="233"/>
      <c r="C363" s="86" t="s">
        <v>86</v>
      </c>
      <c r="D363" s="96">
        <v>7199</v>
      </c>
      <c r="E363" s="96">
        <v>0</v>
      </c>
      <c r="F363" s="96">
        <v>0</v>
      </c>
      <c r="G363" s="96">
        <v>0</v>
      </c>
      <c r="H363" s="96">
        <v>13636</v>
      </c>
      <c r="I363" s="96">
        <v>0</v>
      </c>
      <c r="J363" s="97">
        <v>0</v>
      </c>
      <c r="K363" s="96">
        <v>0</v>
      </c>
    </row>
    <row r="364" spans="1:11" ht="15">
      <c r="A364" s="231"/>
      <c r="B364" s="233"/>
      <c r="C364" s="86" t="s">
        <v>87</v>
      </c>
      <c r="D364" s="96">
        <v>0</v>
      </c>
      <c r="E364" s="96">
        <v>0</v>
      </c>
      <c r="F364" s="96">
        <v>0</v>
      </c>
      <c r="G364" s="96">
        <v>0</v>
      </c>
      <c r="H364" s="96">
        <v>0</v>
      </c>
      <c r="I364" s="96">
        <v>0</v>
      </c>
      <c r="J364" s="97">
        <v>0</v>
      </c>
      <c r="K364" s="96">
        <v>0</v>
      </c>
    </row>
    <row r="365" spans="1:11" ht="15">
      <c r="A365" s="231"/>
      <c r="B365" s="233"/>
      <c r="C365" s="86" t="s">
        <v>88</v>
      </c>
      <c r="D365" s="96">
        <v>0</v>
      </c>
      <c r="E365" s="96">
        <v>0</v>
      </c>
      <c r="F365" s="96">
        <v>0</v>
      </c>
      <c r="G365" s="96">
        <v>0</v>
      </c>
      <c r="H365" s="96">
        <v>0</v>
      </c>
      <c r="I365" s="96">
        <v>0</v>
      </c>
      <c r="J365" s="97">
        <v>0</v>
      </c>
      <c r="K365" s="96">
        <v>0</v>
      </c>
    </row>
    <row r="366" spans="1:11" ht="15">
      <c r="A366" s="231"/>
      <c r="B366" s="233"/>
      <c r="C366" s="86" t="s">
        <v>89</v>
      </c>
      <c r="D366" s="96">
        <v>0</v>
      </c>
      <c r="E366" s="96">
        <v>0</v>
      </c>
      <c r="F366" s="96">
        <v>0</v>
      </c>
      <c r="G366" s="96">
        <v>0</v>
      </c>
      <c r="H366" s="96">
        <v>0</v>
      </c>
      <c r="I366" s="96">
        <v>0</v>
      </c>
      <c r="J366" s="97">
        <v>0</v>
      </c>
      <c r="K366" s="96">
        <v>0</v>
      </c>
    </row>
    <row r="367" spans="1:11" ht="15">
      <c r="A367" s="231"/>
      <c r="B367" s="233"/>
      <c r="C367" s="86" t="s">
        <v>90</v>
      </c>
      <c r="D367" s="96">
        <v>13</v>
      </c>
      <c r="E367" s="96">
        <v>0</v>
      </c>
      <c r="F367" s="96">
        <v>0</v>
      </c>
      <c r="G367" s="96">
        <v>0</v>
      </c>
      <c r="H367" s="96">
        <v>13</v>
      </c>
      <c r="I367" s="96">
        <v>0</v>
      </c>
      <c r="J367" s="97">
        <v>0</v>
      </c>
      <c r="K367" s="96">
        <v>0</v>
      </c>
    </row>
    <row r="368" spans="1:11" ht="15">
      <c r="A368" s="231"/>
      <c r="B368" s="233"/>
      <c r="C368" s="88" t="s">
        <v>91</v>
      </c>
      <c r="D368" s="102">
        <v>4</v>
      </c>
      <c r="E368" s="96">
        <v>0</v>
      </c>
      <c r="F368" s="102">
        <v>0</v>
      </c>
      <c r="G368" s="96">
        <v>0</v>
      </c>
      <c r="H368" s="102">
        <v>4</v>
      </c>
      <c r="I368" s="96">
        <v>0</v>
      </c>
      <c r="J368" s="103">
        <v>0</v>
      </c>
      <c r="K368" s="96">
        <v>0</v>
      </c>
    </row>
    <row r="369" spans="1:11" ht="15" customHeight="1">
      <c r="A369" s="225">
        <v>11</v>
      </c>
      <c r="B369" s="232" t="s">
        <v>29</v>
      </c>
      <c r="C369" s="93" t="s">
        <v>92</v>
      </c>
      <c r="D369" s="94">
        <f aca="true" t="shared" si="48" ref="D369:K369">SUM(D370:D376)</f>
        <v>59089</v>
      </c>
      <c r="E369" s="94">
        <f t="shared" si="48"/>
        <v>12</v>
      </c>
      <c r="F369" s="94">
        <f t="shared" si="48"/>
        <v>1951</v>
      </c>
      <c r="G369" s="94">
        <f t="shared" si="48"/>
        <v>0</v>
      </c>
      <c r="H369" s="94">
        <f t="shared" si="48"/>
        <v>117754</v>
      </c>
      <c r="I369" s="94">
        <f t="shared" si="48"/>
        <v>34</v>
      </c>
      <c r="J369" s="94">
        <f t="shared" si="48"/>
        <v>3423</v>
      </c>
      <c r="K369" s="94">
        <f t="shared" si="48"/>
        <v>0</v>
      </c>
    </row>
    <row r="370" spans="1:11" ht="15">
      <c r="A370" s="225"/>
      <c r="B370" s="232"/>
      <c r="C370" s="95" t="s">
        <v>85</v>
      </c>
      <c r="D370" s="96">
        <v>47010</v>
      </c>
      <c r="E370" s="96">
        <v>0</v>
      </c>
      <c r="F370" s="96">
        <v>1951</v>
      </c>
      <c r="G370" s="96">
        <v>0</v>
      </c>
      <c r="H370" s="97">
        <v>93913</v>
      </c>
      <c r="I370" s="96">
        <v>0</v>
      </c>
      <c r="J370" s="97">
        <v>3423</v>
      </c>
      <c r="K370" s="96">
        <v>0</v>
      </c>
    </row>
    <row r="371" spans="1:11" ht="15">
      <c r="A371" s="225"/>
      <c r="B371" s="232"/>
      <c r="C371" s="86" t="s">
        <v>86</v>
      </c>
      <c r="D371" s="96">
        <v>12030</v>
      </c>
      <c r="E371" s="96">
        <v>1</v>
      </c>
      <c r="F371" s="96">
        <v>0</v>
      </c>
      <c r="G371" s="96">
        <v>0</v>
      </c>
      <c r="H371" s="97">
        <v>23749</v>
      </c>
      <c r="I371" s="96">
        <v>3</v>
      </c>
      <c r="J371" s="97">
        <v>0</v>
      </c>
      <c r="K371" s="96">
        <v>0</v>
      </c>
    </row>
    <row r="372" spans="1:11" ht="15">
      <c r="A372" s="225"/>
      <c r="B372" s="232"/>
      <c r="C372" s="86" t="s">
        <v>87</v>
      </c>
      <c r="D372" s="96">
        <v>0</v>
      </c>
      <c r="E372" s="96">
        <v>5</v>
      </c>
      <c r="F372" s="96">
        <v>0</v>
      </c>
      <c r="G372" s="96">
        <v>0</v>
      </c>
      <c r="H372" s="97">
        <v>0</v>
      </c>
      <c r="I372" s="96">
        <v>11</v>
      </c>
      <c r="J372" s="97">
        <v>0</v>
      </c>
      <c r="K372" s="96">
        <v>0</v>
      </c>
    </row>
    <row r="373" spans="1:11" ht="15">
      <c r="A373" s="225"/>
      <c r="B373" s="232"/>
      <c r="C373" s="86" t="s">
        <v>88</v>
      </c>
      <c r="D373" s="96">
        <v>0</v>
      </c>
      <c r="E373" s="96">
        <v>0</v>
      </c>
      <c r="F373" s="96">
        <v>0</v>
      </c>
      <c r="G373" s="96">
        <v>0</v>
      </c>
      <c r="H373" s="97">
        <v>0</v>
      </c>
      <c r="I373" s="96">
        <v>0</v>
      </c>
      <c r="J373" s="97">
        <v>0</v>
      </c>
      <c r="K373" s="96">
        <v>0</v>
      </c>
    </row>
    <row r="374" spans="1:11" ht="15">
      <c r="A374" s="225"/>
      <c r="B374" s="232"/>
      <c r="C374" s="86" t="s">
        <v>89</v>
      </c>
      <c r="D374" s="96">
        <v>0</v>
      </c>
      <c r="E374" s="96">
        <v>0</v>
      </c>
      <c r="F374" s="96">
        <v>0</v>
      </c>
      <c r="G374" s="96">
        <v>0</v>
      </c>
      <c r="H374" s="97">
        <v>0</v>
      </c>
      <c r="I374" s="96">
        <v>0</v>
      </c>
      <c r="J374" s="97">
        <v>0</v>
      </c>
      <c r="K374" s="96">
        <v>0</v>
      </c>
    </row>
    <row r="375" spans="1:11" ht="15">
      <c r="A375" s="225"/>
      <c r="B375" s="232"/>
      <c r="C375" s="86" t="s">
        <v>90</v>
      </c>
      <c r="D375" s="96">
        <v>49</v>
      </c>
      <c r="E375" s="96">
        <v>0</v>
      </c>
      <c r="F375" s="96">
        <v>0</v>
      </c>
      <c r="G375" s="96">
        <v>0</v>
      </c>
      <c r="H375" s="97">
        <v>92</v>
      </c>
      <c r="I375" s="96">
        <v>0</v>
      </c>
      <c r="J375" s="97">
        <v>0</v>
      </c>
      <c r="K375" s="96">
        <v>0</v>
      </c>
    </row>
    <row r="376" spans="1:11" ht="15">
      <c r="A376" s="225"/>
      <c r="B376" s="232"/>
      <c r="C376" s="88" t="s">
        <v>91</v>
      </c>
      <c r="D376" s="102">
        <v>0</v>
      </c>
      <c r="E376" s="96">
        <v>6</v>
      </c>
      <c r="F376" s="96">
        <v>0</v>
      </c>
      <c r="G376" s="96">
        <v>0</v>
      </c>
      <c r="H376" s="103">
        <v>0</v>
      </c>
      <c r="I376" s="96">
        <v>20</v>
      </c>
      <c r="J376" s="97">
        <v>0</v>
      </c>
      <c r="K376" s="96">
        <v>0</v>
      </c>
    </row>
    <row r="377" spans="1:11" ht="15" customHeight="1">
      <c r="A377" s="231">
        <v>12</v>
      </c>
      <c r="B377" s="232" t="s">
        <v>30</v>
      </c>
      <c r="C377" s="93" t="s">
        <v>92</v>
      </c>
      <c r="D377" s="94">
        <f aca="true" t="shared" si="49" ref="D377:K377">SUM(D378:D384)</f>
        <v>87978</v>
      </c>
      <c r="E377" s="94">
        <f t="shared" si="49"/>
        <v>0</v>
      </c>
      <c r="F377" s="94">
        <f t="shared" si="49"/>
        <v>4687</v>
      </c>
      <c r="G377" s="94">
        <f t="shared" si="49"/>
        <v>0</v>
      </c>
      <c r="H377" s="94">
        <f t="shared" si="49"/>
        <v>174881</v>
      </c>
      <c r="I377" s="94">
        <f t="shared" si="49"/>
        <v>0</v>
      </c>
      <c r="J377" s="94">
        <f t="shared" si="49"/>
        <v>7995</v>
      </c>
      <c r="K377" s="94">
        <f t="shared" si="49"/>
        <v>0</v>
      </c>
    </row>
    <row r="378" spans="1:11" ht="15">
      <c r="A378" s="231"/>
      <c r="B378" s="232"/>
      <c r="C378" s="95" t="s">
        <v>85</v>
      </c>
      <c r="D378" s="36">
        <v>64477</v>
      </c>
      <c r="E378" s="36">
        <v>0</v>
      </c>
      <c r="F378" s="36">
        <v>4687</v>
      </c>
      <c r="G378" s="36">
        <v>0</v>
      </c>
      <c r="H378" s="36">
        <v>129689</v>
      </c>
      <c r="I378" s="36">
        <v>0</v>
      </c>
      <c r="J378" s="36">
        <v>7995</v>
      </c>
      <c r="K378" s="96">
        <v>0</v>
      </c>
    </row>
    <row r="379" spans="1:11" ht="15">
      <c r="A379" s="231"/>
      <c r="B379" s="232"/>
      <c r="C379" s="86" t="s">
        <v>86</v>
      </c>
      <c r="D379" s="36">
        <v>23470</v>
      </c>
      <c r="E379" s="36">
        <v>0</v>
      </c>
      <c r="F379" s="36">
        <v>0</v>
      </c>
      <c r="G379" s="36">
        <v>0</v>
      </c>
      <c r="H379" s="36">
        <v>45067</v>
      </c>
      <c r="I379" s="36">
        <v>0</v>
      </c>
      <c r="J379" s="36">
        <v>0</v>
      </c>
      <c r="K379" s="96">
        <v>0</v>
      </c>
    </row>
    <row r="380" spans="1:11" ht="15">
      <c r="A380" s="231"/>
      <c r="B380" s="232"/>
      <c r="C380" s="86" t="s">
        <v>87</v>
      </c>
      <c r="D380" s="36">
        <v>0</v>
      </c>
      <c r="E380" s="36">
        <v>0</v>
      </c>
      <c r="F380" s="36">
        <v>0</v>
      </c>
      <c r="G380" s="36">
        <v>0</v>
      </c>
      <c r="H380" s="36">
        <v>0</v>
      </c>
      <c r="I380" s="36">
        <v>0</v>
      </c>
      <c r="J380" s="36">
        <v>0</v>
      </c>
      <c r="K380" s="96">
        <v>0</v>
      </c>
    </row>
    <row r="381" spans="1:11" ht="15">
      <c r="A381" s="231"/>
      <c r="B381" s="232"/>
      <c r="C381" s="86" t="s">
        <v>88</v>
      </c>
      <c r="D381" s="36">
        <v>0</v>
      </c>
      <c r="E381" s="36">
        <v>0</v>
      </c>
      <c r="F381" s="36">
        <v>0</v>
      </c>
      <c r="G381" s="36">
        <v>0</v>
      </c>
      <c r="H381" s="36">
        <v>0</v>
      </c>
      <c r="I381" s="36">
        <v>0</v>
      </c>
      <c r="J381" s="36">
        <v>0</v>
      </c>
      <c r="K381" s="96">
        <v>0</v>
      </c>
    </row>
    <row r="382" spans="1:11" ht="15">
      <c r="A382" s="231"/>
      <c r="B382" s="232"/>
      <c r="C382" s="86" t="s">
        <v>89</v>
      </c>
      <c r="D382" s="36">
        <v>0</v>
      </c>
      <c r="E382" s="36">
        <v>0</v>
      </c>
      <c r="F382" s="36">
        <v>0</v>
      </c>
      <c r="G382" s="36">
        <v>0</v>
      </c>
      <c r="H382" s="36">
        <v>0</v>
      </c>
      <c r="I382" s="36">
        <v>0</v>
      </c>
      <c r="J382" s="36">
        <v>0</v>
      </c>
      <c r="K382" s="96">
        <v>0</v>
      </c>
    </row>
    <row r="383" spans="1:11" ht="15">
      <c r="A383" s="231"/>
      <c r="B383" s="232"/>
      <c r="C383" s="86" t="s">
        <v>90</v>
      </c>
      <c r="D383" s="36">
        <v>31</v>
      </c>
      <c r="E383" s="36">
        <v>0</v>
      </c>
      <c r="F383" s="36">
        <v>0</v>
      </c>
      <c r="G383" s="36">
        <v>0</v>
      </c>
      <c r="H383" s="36">
        <v>71</v>
      </c>
      <c r="I383" s="36">
        <v>0</v>
      </c>
      <c r="J383" s="36">
        <v>0</v>
      </c>
      <c r="K383" s="96">
        <v>0</v>
      </c>
    </row>
    <row r="384" spans="1:11" ht="15">
      <c r="A384" s="231"/>
      <c r="B384" s="232"/>
      <c r="C384" s="88" t="s">
        <v>91</v>
      </c>
      <c r="D384" s="37">
        <v>0</v>
      </c>
      <c r="E384" s="37">
        <v>0</v>
      </c>
      <c r="F384" s="37">
        <v>0</v>
      </c>
      <c r="G384" s="37">
        <v>0</v>
      </c>
      <c r="H384" s="37">
        <v>54</v>
      </c>
      <c r="I384" s="37">
        <v>0</v>
      </c>
      <c r="J384" s="37">
        <v>0</v>
      </c>
      <c r="K384" s="96">
        <v>0</v>
      </c>
    </row>
    <row r="385" spans="1:11" ht="15" customHeight="1">
      <c r="A385" s="225">
        <v>13</v>
      </c>
      <c r="B385" s="232" t="s">
        <v>47</v>
      </c>
      <c r="C385" s="93" t="s">
        <v>92</v>
      </c>
      <c r="D385" s="94">
        <f aca="true" t="shared" si="50" ref="D385:K385">SUM(D386:D392)</f>
        <v>30315</v>
      </c>
      <c r="E385" s="94">
        <f t="shared" si="50"/>
        <v>0</v>
      </c>
      <c r="F385" s="94">
        <f t="shared" si="50"/>
        <v>1316</v>
      </c>
      <c r="G385" s="94">
        <f t="shared" si="50"/>
        <v>0</v>
      </c>
      <c r="H385" s="94">
        <f t="shared" si="50"/>
        <v>62030</v>
      </c>
      <c r="I385" s="94">
        <f t="shared" si="50"/>
        <v>0</v>
      </c>
      <c r="J385" s="94">
        <f t="shared" si="50"/>
        <v>2344</v>
      </c>
      <c r="K385" s="94">
        <f t="shared" si="50"/>
        <v>0</v>
      </c>
    </row>
    <row r="386" spans="1:11" ht="15.75">
      <c r="A386" s="225"/>
      <c r="B386" s="232"/>
      <c r="C386" s="95" t="s">
        <v>85</v>
      </c>
      <c r="D386" s="36">
        <v>27880</v>
      </c>
      <c r="E386" s="36">
        <v>0</v>
      </c>
      <c r="F386" s="121">
        <v>1316</v>
      </c>
      <c r="G386" s="36">
        <v>0</v>
      </c>
      <c r="H386" s="36">
        <v>57031</v>
      </c>
      <c r="I386" s="36">
        <v>0</v>
      </c>
      <c r="J386" s="36">
        <v>2344</v>
      </c>
      <c r="K386" s="36">
        <v>0</v>
      </c>
    </row>
    <row r="387" spans="1:11" ht="15">
      <c r="A387" s="225"/>
      <c r="B387" s="232"/>
      <c r="C387" s="86" t="s">
        <v>86</v>
      </c>
      <c r="D387" s="36">
        <v>2435</v>
      </c>
      <c r="E387" s="36">
        <v>0</v>
      </c>
      <c r="F387" s="36">
        <v>0</v>
      </c>
      <c r="G387" s="36">
        <v>0</v>
      </c>
      <c r="H387" s="36">
        <v>4999</v>
      </c>
      <c r="I387" s="36">
        <v>0</v>
      </c>
      <c r="J387" s="36">
        <v>0</v>
      </c>
      <c r="K387" s="36">
        <v>0</v>
      </c>
    </row>
    <row r="388" spans="1:11" ht="15">
      <c r="A388" s="225"/>
      <c r="B388" s="232"/>
      <c r="C388" s="86" t="s">
        <v>87</v>
      </c>
      <c r="D388" s="36">
        <v>0</v>
      </c>
      <c r="E388" s="36">
        <v>0</v>
      </c>
      <c r="F388" s="36">
        <v>0</v>
      </c>
      <c r="G388" s="36">
        <v>0</v>
      </c>
      <c r="H388" s="36">
        <v>0</v>
      </c>
      <c r="I388" s="36">
        <v>0</v>
      </c>
      <c r="J388" s="36">
        <v>0</v>
      </c>
      <c r="K388" s="36">
        <v>0</v>
      </c>
    </row>
    <row r="389" spans="1:11" ht="15">
      <c r="A389" s="225"/>
      <c r="B389" s="232"/>
      <c r="C389" s="86" t="s">
        <v>88</v>
      </c>
      <c r="D389" s="36">
        <v>0</v>
      </c>
      <c r="E389" s="36">
        <v>0</v>
      </c>
      <c r="F389" s="36">
        <v>0</v>
      </c>
      <c r="G389" s="36">
        <v>0</v>
      </c>
      <c r="H389" s="36">
        <v>0</v>
      </c>
      <c r="I389" s="36">
        <v>0</v>
      </c>
      <c r="J389" s="36">
        <v>0</v>
      </c>
      <c r="K389" s="36">
        <v>0</v>
      </c>
    </row>
    <row r="390" spans="1:11" ht="15">
      <c r="A390" s="225"/>
      <c r="B390" s="232"/>
      <c r="C390" s="86" t="s">
        <v>89</v>
      </c>
      <c r="D390" s="36">
        <v>0</v>
      </c>
      <c r="E390" s="36">
        <v>0</v>
      </c>
      <c r="F390" s="36">
        <v>0</v>
      </c>
      <c r="G390" s="36">
        <v>0</v>
      </c>
      <c r="H390" s="36">
        <v>0</v>
      </c>
      <c r="I390" s="36">
        <v>0</v>
      </c>
      <c r="J390" s="36">
        <v>0</v>
      </c>
      <c r="K390" s="36">
        <v>0</v>
      </c>
    </row>
    <row r="391" spans="1:11" ht="15">
      <c r="A391" s="225"/>
      <c r="B391" s="232"/>
      <c r="C391" s="86" t="s">
        <v>90</v>
      </c>
      <c r="D391" s="36">
        <v>0</v>
      </c>
      <c r="E391" s="36">
        <v>0</v>
      </c>
      <c r="F391" s="36">
        <v>0</v>
      </c>
      <c r="G391" s="36">
        <v>0</v>
      </c>
      <c r="H391" s="36">
        <v>0</v>
      </c>
      <c r="I391" s="36">
        <v>0</v>
      </c>
      <c r="J391" s="36">
        <v>0</v>
      </c>
      <c r="K391" s="36">
        <v>0</v>
      </c>
    </row>
    <row r="392" spans="1:11" ht="15">
      <c r="A392" s="225"/>
      <c r="B392" s="232"/>
      <c r="C392" s="88" t="s">
        <v>91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</row>
    <row r="393" spans="1:11" ht="15" customHeight="1">
      <c r="A393" s="231">
        <v>14</v>
      </c>
      <c r="B393" s="232" t="s">
        <v>32</v>
      </c>
      <c r="C393" s="93" t="s">
        <v>92</v>
      </c>
      <c r="D393" s="94">
        <f aca="true" t="shared" si="51" ref="D393:K393">SUM(D394:D400)</f>
        <v>51858</v>
      </c>
      <c r="E393" s="94">
        <f t="shared" si="51"/>
        <v>85</v>
      </c>
      <c r="F393" s="94">
        <f t="shared" si="51"/>
        <v>4812</v>
      </c>
      <c r="G393" s="94">
        <f t="shared" si="51"/>
        <v>0</v>
      </c>
      <c r="H393" s="94">
        <f t="shared" si="51"/>
        <v>103975</v>
      </c>
      <c r="I393" s="94">
        <f t="shared" si="51"/>
        <v>99</v>
      </c>
      <c r="J393" s="94">
        <f t="shared" si="51"/>
        <v>9743</v>
      </c>
      <c r="K393" s="94">
        <f t="shared" si="51"/>
        <v>0</v>
      </c>
    </row>
    <row r="394" spans="1:11" ht="15">
      <c r="A394" s="231"/>
      <c r="B394" s="232"/>
      <c r="C394" s="95" t="s">
        <v>85</v>
      </c>
      <c r="D394" s="96">
        <v>49500</v>
      </c>
      <c r="E394" s="96">
        <v>0</v>
      </c>
      <c r="F394" s="96">
        <v>4812</v>
      </c>
      <c r="G394" s="96">
        <v>0</v>
      </c>
      <c r="H394" s="96">
        <v>99453</v>
      </c>
      <c r="I394" s="96">
        <v>0</v>
      </c>
      <c r="J394" s="96">
        <v>9743</v>
      </c>
      <c r="K394" s="96">
        <v>0</v>
      </c>
    </row>
    <row r="395" spans="1:11" ht="15">
      <c r="A395" s="231"/>
      <c r="B395" s="232"/>
      <c r="C395" s="86" t="s">
        <v>86</v>
      </c>
      <c r="D395" s="96">
        <v>1973</v>
      </c>
      <c r="E395" s="96">
        <v>0</v>
      </c>
      <c r="F395" s="96">
        <v>0</v>
      </c>
      <c r="G395" s="96">
        <v>0</v>
      </c>
      <c r="H395" s="96">
        <v>4059</v>
      </c>
      <c r="I395" s="96">
        <v>0</v>
      </c>
      <c r="J395" s="96">
        <v>0</v>
      </c>
      <c r="K395" s="96">
        <v>0</v>
      </c>
    </row>
    <row r="396" spans="1:11" ht="15">
      <c r="A396" s="231"/>
      <c r="B396" s="232"/>
      <c r="C396" s="86" t="s">
        <v>87</v>
      </c>
      <c r="D396" s="96">
        <v>63</v>
      </c>
      <c r="E396" s="96">
        <v>9</v>
      </c>
      <c r="F396" s="96">
        <v>0</v>
      </c>
      <c r="G396" s="96">
        <v>0</v>
      </c>
      <c r="H396" s="96">
        <v>121</v>
      </c>
      <c r="I396" s="96">
        <v>11</v>
      </c>
      <c r="J396" s="96">
        <v>0</v>
      </c>
      <c r="K396" s="96">
        <v>0</v>
      </c>
    </row>
    <row r="397" spans="1:11" ht="15">
      <c r="A397" s="231"/>
      <c r="B397" s="232"/>
      <c r="C397" s="86" t="s">
        <v>88</v>
      </c>
      <c r="D397" s="96">
        <v>0</v>
      </c>
      <c r="E397" s="96">
        <v>0</v>
      </c>
      <c r="F397" s="96">
        <v>0</v>
      </c>
      <c r="G397" s="96">
        <v>0</v>
      </c>
      <c r="H397" s="96">
        <v>0</v>
      </c>
      <c r="I397" s="96">
        <v>0</v>
      </c>
      <c r="J397" s="96">
        <v>0</v>
      </c>
      <c r="K397" s="96">
        <v>0</v>
      </c>
    </row>
    <row r="398" spans="1:11" ht="15">
      <c r="A398" s="231"/>
      <c r="B398" s="232"/>
      <c r="C398" s="86" t="s">
        <v>89</v>
      </c>
      <c r="D398" s="96">
        <v>0</v>
      </c>
      <c r="E398" s="96">
        <v>0</v>
      </c>
      <c r="F398" s="96">
        <v>0</v>
      </c>
      <c r="G398" s="96">
        <v>0</v>
      </c>
      <c r="H398" s="96">
        <v>0</v>
      </c>
      <c r="I398" s="96">
        <v>0</v>
      </c>
      <c r="J398" s="96">
        <v>0</v>
      </c>
      <c r="K398" s="96">
        <v>0</v>
      </c>
    </row>
    <row r="399" spans="1:11" ht="15">
      <c r="A399" s="231"/>
      <c r="B399" s="232"/>
      <c r="C399" s="86" t="s">
        <v>90</v>
      </c>
      <c r="D399" s="96">
        <v>14</v>
      </c>
      <c r="E399" s="96">
        <v>0</v>
      </c>
      <c r="F399" s="96">
        <v>0</v>
      </c>
      <c r="G399" s="96">
        <v>0</v>
      </c>
      <c r="H399" s="96">
        <v>34</v>
      </c>
      <c r="I399" s="96">
        <v>0</v>
      </c>
      <c r="J399" s="96">
        <v>0</v>
      </c>
      <c r="K399" s="96">
        <v>0</v>
      </c>
    </row>
    <row r="400" spans="1:11" ht="15">
      <c r="A400" s="231"/>
      <c r="B400" s="232"/>
      <c r="C400" s="88" t="s">
        <v>91</v>
      </c>
      <c r="D400" s="102">
        <v>308</v>
      </c>
      <c r="E400" s="102">
        <v>76</v>
      </c>
      <c r="F400" s="102">
        <v>0</v>
      </c>
      <c r="G400" s="102">
        <v>0</v>
      </c>
      <c r="H400" s="102">
        <v>308</v>
      </c>
      <c r="I400" s="102">
        <v>88</v>
      </c>
      <c r="J400" s="102">
        <v>0</v>
      </c>
      <c r="K400" s="102">
        <v>0</v>
      </c>
    </row>
    <row r="401" spans="1:11" ht="15" customHeight="1">
      <c r="A401" s="225">
        <v>15</v>
      </c>
      <c r="B401" s="232" t="s">
        <v>49</v>
      </c>
      <c r="C401" s="93" t="s">
        <v>92</v>
      </c>
      <c r="D401" s="94">
        <f aca="true" t="shared" si="52" ref="D401:K401">SUM(D402:D408)</f>
        <v>27465</v>
      </c>
      <c r="E401" s="94">
        <f t="shared" si="52"/>
        <v>12</v>
      </c>
      <c r="F401" s="94">
        <f t="shared" si="52"/>
        <v>2058</v>
      </c>
      <c r="G401" s="94">
        <f t="shared" si="52"/>
        <v>0</v>
      </c>
      <c r="H401" s="94">
        <f t="shared" si="52"/>
        <v>57022</v>
      </c>
      <c r="I401" s="94">
        <f t="shared" si="52"/>
        <v>84</v>
      </c>
      <c r="J401" s="94">
        <f t="shared" si="52"/>
        <v>3738</v>
      </c>
      <c r="K401" s="94">
        <f t="shared" si="52"/>
        <v>0</v>
      </c>
    </row>
    <row r="402" spans="1:11" ht="15">
      <c r="A402" s="225"/>
      <c r="B402" s="232"/>
      <c r="C402" s="95" t="s">
        <v>85</v>
      </c>
      <c r="D402" s="96">
        <v>25011</v>
      </c>
      <c r="E402" s="96">
        <v>3</v>
      </c>
      <c r="F402" s="96">
        <v>2058</v>
      </c>
      <c r="G402" s="96">
        <v>0</v>
      </c>
      <c r="H402" s="96">
        <v>52083</v>
      </c>
      <c r="I402" s="96">
        <v>11</v>
      </c>
      <c r="J402" s="96">
        <v>3738</v>
      </c>
      <c r="K402" s="97">
        <v>0</v>
      </c>
    </row>
    <row r="403" spans="1:11" ht="15">
      <c r="A403" s="225"/>
      <c r="B403" s="232"/>
      <c r="C403" s="86" t="s">
        <v>86</v>
      </c>
      <c r="D403" s="96">
        <v>2447</v>
      </c>
      <c r="E403" s="96">
        <v>1</v>
      </c>
      <c r="F403" s="96">
        <v>0</v>
      </c>
      <c r="G403" s="96">
        <v>0</v>
      </c>
      <c r="H403" s="96">
        <v>4909</v>
      </c>
      <c r="I403" s="96">
        <v>9</v>
      </c>
      <c r="J403" s="96">
        <v>0</v>
      </c>
      <c r="K403" s="96">
        <v>0</v>
      </c>
    </row>
    <row r="404" spans="1:11" ht="15">
      <c r="A404" s="225"/>
      <c r="B404" s="232"/>
      <c r="C404" s="86" t="s">
        <v>87</v>
      </c>
      <c r="D404" s="96">
        <v>0</v>
      </c>
      <c r="E404" s="96">
        <v>0</v>
      </c>
      <c r="F404" s="96">
        <v>0</v>
      </c>
      <c r="G404" s="96">
        <v>0</v>
      </c>
      <c r="H404" s="96">
        <v>0</v>
      </c>
      <c r="I404" s="96">
        <v>0</v>
      </c>
      <c r="J404" s="96">
        <v>0</v>
      </c>
      <c r="K404" s="96">
        <v>0</v>
      </c>
    </row>
    <row r="405" spans="1:11" ht="15">
      <c r="A405" s="225"/>
      <c r="B405" s="232"/>
      <c r="C405" s="86" t="s">
        <v>88</v>
      </c>
      <c r="D405" s="96">
        <v>0</v>
      </c>
      <c r="E405" s="96">
        <v>3</v>
      </c>
      <c r="F405" s="96">
        <v>0</v>
      </c>
      <c r="G405" s="96">
        <v>0</v>
      </c>
      <c r="H405" s="96">
        <v>0</v>
      </c>
      <c r="I405" s="96">
        <v>25</v>
      </c>
      <c r="J405" s="96">
        <v>0</v>
      </c>
      <c r="K405" s="96">
        <v>0</v>
      </c>
    </row>
    <row r="406" spans="1:11" ht="15">
      <c r="A406" s="225"/>
      <c r="B406" s="232"/>
      <c r="C406" s="86" t="s">
        <v>89</v>
      </c>
      <c r="D406" s="96">
        <v>0</v>
      </c>
      <c r="E406" s="96">
        <v>0</v>
      </c>
      <c r="F406" s="96">
        <v>0</v>
      </c>
      <c r="G406" s="96">
        <v>0</v>
      </c>
      <c r="H406" s="96">
        <v>0</v>
      </c>
      <c r="I406" s="96">
        <v>0</v>
      </c>
      <c r="J406" s="96">
        <v>0</v>
      </c>
      <c r="K406" s="96">
        <v>0</v>
      </c>
    </row>
    <row r="407" spans="1:11" ht="15">
      <c r="A407" s="225"/>
      <c r="B407" s="232"/>
      <c r="C407" s="86" t="s">
        <v>90</v>
      </c>
      <c r="D407" s="96">
        <v>7</v>
      </c>
      <c r="E407" s="96">
        <v>0</v>
      </c>
      <c r="F407" s="96">
        <v>0</v>
      </c>
      <c r="G407" s="96">
        <v>0</v>
      </c>
      <c r="H407" s="96">
        <v>26</v>
      </c>
      <c r="I407" s="96">
        <v>0</v>
      </c>
      <c r="J407" s="96">
        <v>0</v>
      </c>
      <c r="K407" s="96">
        <v>0</v>
      </c>
    </row>
    <row r="408" spans="1:11" ht="15">
      <c r="A408" s="225"/>
      <c r="B408" s="232"/>
      <c r="C408" s="88" t="s">
        <v>91</v>
      </c>
      <c r="D408" s="102">
        <v>0</v>
      </c>
      <c r="E408" s="102">
        <v>5</v>
      </c>
      <c r="F408" s="96">
        <v>0</v>
      </c>
      <c r="G408" s="96">
        <v>0</v>
      </c>
      <c r="H408" s="102">
        <v>4</v>
      </c>
      <c r="I408" s="102">
        <v>39</v>
      </c>
      <c r="J408" s="96">
        <v>0</v>
      </c>
      <c r="K408" s="96">
        <v>0</v>
      </c>
    </row>
    <row r="409" spans="1:11" ht="15" customHeight="1">
      <c r="A409" s="231">
        <v>16</v>
      </c>
      <c r="B409" s="232" t="s">
        <v>50</v>
      </c>
      <c r="C409" s="93" t="s">
        <v>92</v>
      </c>
      <c r="D409" s="94">
        <f aca="true" t="shared" si="53" ref="D409:K409">SUM(D410:D416)</f>
        <v>45620</v>
      </c>
      <c r="E409" s="94">
        <f t="shared" si="53"/>
        <v>158</v>
      </c>
      <c r="F409" s="94">
        <f t="shared" si="53"/>
        <v>3177</v>
      </c>
      <c r="G409" s="94">
        <f t="shared" si="53"/>
        <v>0</v>
      </c>
      <c r="H409" s="94">
        <f t="shared" si="53"/>
        <v>87158</v>
      </c>
      <c r="I409" s="94">
        <f t="shared" si="53"/>
        <v>262</v>
      </c>
      <c r="J409" s="94">
        <f t="shared" si="53"/>
        <v>6041</v>
      </c>
      <c r="K409" s="94">
        <f t="shared" si="53"/>
        <v>0</v>
      </c>
    </row>
    <row r="410" spans="1:11" ht="15">
      <c r="A410" s="231"/>
      <c r="B410" s="232"/>
      <c r="C410" s="95" t="s">
        <v>85</v>
      </c>
      <c r="D410" s="96">
        <v>32194</v>
      </c>
      <c r="E410" s="96">
        <v>158</v>
      </c>
      <c r="F410" s="96">
        <v>3177</v>
      </c>
      <c r="G410" s="96">
        <v>0</v>
      </c>
      <c r="H410" s="97">
        <v>61236</v>
      </c>
      <c r="I410" s="97">
        <v>262</v>
      </c>
      <c r="J410" s="97">
        <v>6041</v>
      </c>
      <c r="K410" s="97">
        <v>0</v>
      </c>
    </row>
    <row r="411" spans="1:11" ht="15">
      <c r="A411" s="231"/>
      <c r="B411" s="232"/>
      <c r="C411" s="86" t="s">
        <v>86</v>
      </c>
      <c r="D411" s="96">
        <v>13062</v>
      </c>
      <c r="E411" s="96">
        <v>0</v>
      </c>
      <c r="F411" s="96">
        <v>0</v>
      </c>
      <c r="G411" s="96">
        <v>0</v>
      </c>
      <c r="H411" s="97">
        <v>25391</v>
      </c>
      <c r="I411" s="97">
        <v>0</v>
      </c>
      <c r="J411" s="97">
        <v>0</v>
      </c>
      <c r="K411" s="97">
        <v>0</v>
      </c>
    </row>
    <row r="412" spans="1:11" ht="15">
      <c r="A412" s="231"/>
      <c r="B412" s="232"/>
      <c r="C412" s="86" t="s">
        <v>87</v>
      </c>
      <c r="D412" s="96">
        <v>0</v>
      </c>
      <c r="E412" s="96">
        <v>0</v>
      </c>
      <c r="F412" s="96">
        <v>0</v>
      </c>
      <c r="G412" s="96">
        <v>0</v>
      </c>
      <c r="H412" s="97">
        <v>0</v>
      </c>
      <c r="I412" s="97">
        <v>0</v>
      </c>
      <c r="J412" s="97">
        <v>0</v>
      </c>
      <c r="K412" s="97">
        <v>0</v>
      </c>
    </row>
    <row r="413" spans="1:11" ht="15">
      <c r="A413" s="231"/>
      <c r="B413" s="232"/>
      <c r="C413" s="86" t="s">
        <v>88</v>
      </c>
      <c r="D413" s="96">
        <v>0</v>
      </c>
      <c r="E413" s="96">
        <v>0</v>
      </c>
      <c r="F413" s="96">
        <v>0</v>
      </c>
      <c r="G413" s="96">
        <v>0</v>
      </c>
      <c r="H413" s="97">
        <v>0</v>
      </c>
      <c r="I413" s="97">
        <v>0</v>
      </c>
      <c r="J413" s="97">
        <v>0</v>
      </c>
      <c r="K413" s="97">
        <v>0</v>
      </c>
    </row>
    <row r="414" spans="1:11" ht="15">
      <c r="A414" s="231"/>
      <c r="B414" s="232"/>
      <c r="C414" s="86" t="s">
        <v>89</v>
      </c>
      <c r="D414" s="96">
        <v>0</v>
      </c>
      <c r="E414" s="96">
        <v>0</v>
      </c>
      <c r="F414" s="96">
        <v>0</v>
      </c>
      <c r="G414" s="96">
        <v>0</v>
      </c>
      <c r="H414" s="97">
        <v>0</v>
      </c>
      <c r="I414" s="97">
        <v>0</v>
      </c>
      <c r="J414" s="97">
        <v>0</v>
      </c>
      <c r="K414" s="97">
        <v>0</v>
      </c>
    </row>
    <row r="415" spans="1:11" ht="15">
      <c r="A415" s="231"/>
      <c r="B415" s="232"/>
      <c r="C415" s="86" t="s">
        <v>90</v>
      </c>
      <c r="D415" s="96">
        <v>133</v>
      </c>
      <c r="E415" s="96">
        <v>0</v>
      </c>
      <c r="F415" s="96">
        <v>0</v>
      </c>
      <c r="G415" s="96">
        <v>0</v>
      </c>
      <c r="H415" s="97">
        <v>165</v>
      </c>
      <c r="I415" s="97">
        <v>0</v>
      </c>
      <c r="J415" s="97">
        <v>0</v>
      </c>
      <c r="K415" s="97">
        <v>0</v>
      </c>
    </row>
    <row r="416" spans="1:11" ht="15">
      <c r="A416" s="231"/>
      <c r="B416" s="232"/>
      <c r="C416" s="88" t="s">
        <v>91</v>
      </c>
      <c r="D416" s="102">
        <v>231</v>
      </c>
      <c r="E416" s="102">
        <v>0</v>
      </c>
      <c r="F416" s="102">
        <v>0</v>
      </c>
      <c r="G416" s="102">
        <v>0</v>
      </c>
      <c r="H416" s="103">
        <v>366</v>
      </c>
      <c r="I416" s="103">
        <v>0</v>
      </c>
      <c r="J416" s="103">
        <v>0</v>
      </c>
      <c r="K416" s="103">
        <v>0</v>
      </c>
    </row>
    <row r="417" spans="1:11" ht="15" customHeight="1">
      <c r="A417" s="225">
        <v>17</v>
      </c>
      <c r="B417" s="226" t="s">
        <v>34</v>
      </c>
      <c r="C417" s="93" t="s">
        <v>92</v>
      </c>
      <c r="D417" s="94">
        <f aca="true" t="shared" si="54" ref="D417:K417">SUM(D418:D424)</f>
        <v>66028</v>
      </c>
      <c r="E417" s="94">
        <f t="shared" si="54"/>
        <v>0</v>
      </c>
      <c r="F417" s="94">
        <f t="shared" si="54"/>
        <v>2770</v>
      </c>
      <c r="G417" s="94">
        <f t="shared" si="54"/>
        <v>0</v>
      </c>
      <c r="H417" s="94">
        <f t="shared" si="54"/>
        <v>135190</v>
      </c>
      <c r="I417" s="94">
        <f t="shared" si="54"/>
        <v>0</v>
      </c>
      <c r="J417" s="94">
        <f t="shared" si="54"/>
        <v>5708</v>
      </c>
      <c r="K417" s="94">
        <f t="shared" si="54"/>
        <v>0</v>
      </c>
    </row>
    <row r="418" spans="1:11" ht="15">
      <c r="A418" s="225"/>
      <c r="B418" s="226"/>
      <c r="C418" s="95" t="s">
        <v>85</v>
      </c>
      <c r="D418" s="96">
        <v>54456</v>
      </c>
      <c r="E418" s="96">
        <v>0</v>
      </c>
      <c r="F418" s="96">
        <v>2770</v>
      </c>
      <c r="G418" s="96">
        <v>0</v>
      </c>
      <c r="H418" s="96">
        <v>114427</v>
      </c>
      <c r="I418" s="96">
        <v>0</v>
      </c>
      <c r="J418" s="96">
        <v>5708</v>
      </c>
      <c r="K418" s="96">
        <v>0</v>
      </c>
    </row>
    <row r="419" spans="1:11" ht="15">
      <c r="A419" s="225"/>
      <c r="B419" s="226"/>
      <c r="C419" s="86" t="s">
        <v>86</v>
      </c>
      <c r="D419" s="96">
        <v>11488</v>
      </c>
      <c r="E419" s="96">
        <v>0</v>
      </c>
      <c r="F419" s="96">
        <v>0</v>
      </c>
      <c r="G419" s="96">
        <v>0</v>
      </c>
      <c r="H419" s="96">
        <v>20603</v>
      </c>
      <c r="I419" s="96">
        <v>0</v>
      </c>
      <c r="J419" s="96">
        <v>0</v>
      </c>
      <c r="K419" s="96">
        <v>0</v>
      </c>
    </row>
    <row r="420" spans="1:11" ht="15">
      <c r="A420" s="225"/>
      <c r="B420" s="226"/>
      <c r="C420" s="86" t="s">
        <v>87</v>
      </c>
      <c r="D420" s="96">
        <v>0</v>
      </c>
      <c r="E420" s="96">
        <v>0</v>
      </c>
      <c r="F420" s="96">
        <v>0</v>
      </c>
      <c r="G420" s="96">
        <v>0</v>
      </c>
      <c r="H420" s="96">
        <v>0</v>
      </c>
      <c r="I420" s="96">
        <v>0</v>
      </c>
      <c r="J420" s="96">
        <v>0</v>
      </c>
      <c r="K420" s="96">
        <v>0</v>
      </c>
    </row>
    <row r="421" spans="1:11" ht="15">
      <c r="A421" s="225"/>
      <c r="B421" s="226"/>
      <c r="C421" s="86" t="s">
        <v>88</v>
      </c>
      <c r="D421" s="96">
        <v>0</v>
      </c>
      <c r="E421" s="96">
        <v>0</v>
      </c>
      <c r="F421" s="96">
        <v>0</v>
      </c>
      <c r="G421" s="96">
        <v>0</v>
      </c>
      <c r="H421" s="96">
        <v>0</v>
      </c>
      <c r="I421" s="96">
        <v>0</v>
      </c>
      <c r="J421" s="96">
        <v>0</v>
      </c>
      <c r="K421" s="96">
        <v>0</v>
      </c>
    </row>
    <row r="422" spans="1:11" ht="15">
      <c r="A422" s="225"/>
      <c r="B422" s="226"/>
      <c r="C422" s="86" t="s">
        <v>89</v>
      </c>
      <c r="D422" s="96">
        <v>0</v>
      </c>
      <c r="E422" s="96">
        <v>0</v>
      </c>
      <c r="F422" s="96">
        <v>0</v>
      </c>
      <c r="G422" s="96">
        <v>0</v>
      </c>
      <c r="H422" s="96">
        <v>0</v>
      </c>
      <c r="I422" s="96">
        <v>0</v>
      </c>
      <c r="J422" s="96">
        <v>0</v>
      </c>
      <c r="K422" s="96">
        <v>0</v>
      </c>
    </row>
    <row r="423" spans="1:11" ht="15">
      <c r="A423" s="225"/>
      <c r="B423" s="226"/>
      <c r="C423" s="86" t="s">
        <v>90</v>
      </c>
      <c r="D423" s="96">
        <v>67</v>
      </c>
      <c r="E423" s="96">
        <v>0</v>
      </c>
      <c r="F423" s="96">
        <v>0</v>
      </c>
      <c r="G423" s="96">
        <v>0</v>
      </c>
      <c r="H423" s="96">
        <v>138</v>
      </c>
      <c r="I423" s="96">
        <v>0</v>
      </c>
      <c r="J423" s="96">
        <v>0</v>
      </c>
      <c r="K423" s="96">
        <v>0</v>
      </c>
    </row>
    <row r="424" spans="1:11" ht="15">
      <c r="A424" s="225"/>
      <c r="B424" s="226"/>
      <c r="C424" s="88" t="s">
        <v>91</v>
      </c>
      <c r="D424" s="102">
        <v>17</v>
      </c>
      <c r="E424" s="102">
        <v>0</v>
      </c>
      <c r="F424" s="102">
        <v>0</v>
      </c>
      <c r="G424" s="102">
        <v>0</v>
      </c>
      <c r="H424" s="102">
        <v>22</v>
      </c>
      <c r="I424" s="102">
        <v>0</v>
      </c>
      <c r="J424" s="102">
        <v>0</v>
      </c>
      <c r="K424" s="102">
        <v>0</v>
      </c>
    </row>
    <row r="425" spans="1:11" ht="14.25" customHeight="1">
      <c r="A425" s="227">
        <v>4</v>
      </c>
      <c r="B425" s="228" t="s">
        <v>103</v>
      </c>
      <c r="C425" s="122" t="s">
        <v>104</v>
      </c>
      <c r="D425" s="123">
        <f>SUM(D426:D431)</f>
        <v>29122</v>
      </c>
      <c r="E425" s="123">
        <f>SUM(E426:E431)</f>
        <v>2219</v>
      </c>
      <c r="F425" s="123">
        <f>F432</f>
        <v>0</v>
      </c>
      <c r="G425" s="123">
        <f>G432</f>
        <v>0</v>
      </c>
      <c r="H425" s="124">
        <f>SUM(H426:H431)</f>
        <v>57603</v>
      </c>
      <c r="I425" s="124">
        <f>SUM(I426:I431)</f>
        <v>4440</v>
      </c>
      <c r="J425" s="124">
        <f>J432</f>
        <v>0</v>
      </c>
      <c r="K425" s="125">
        <f>K432</f>
        <v>0</v>
      </c>
    </row>
    <row r="426" spans="1:11" ht="15.75" customHeight="1">
      <c r="A426" s="227"/>
      <c r="B426" s="228"/>
      <c r="C426" s="86" t="s">
        <v>105</v>
      </c>
      <c r="D426" s="87">
        <f aca="true" t="shared" si="55" ref="D426:E431">D434+D443+D452+D461+D470+D479+D488+D497+D506+D515+D524+D533+D542+D551+D560+D569+D578</f>
        <v>1469</v>
      </c>
      <c r="E426" s="87">
        <f t="shared" si="55"/>
        <v>171</v>
      </c>
      <c r="F426" s="126" t="s">
        <v>106</v>
      </c>
      <c r="G426" s="126" t="s">
        <v>106</v>
      </c>
      <c r="H426" s="87">
        <f aca="true" t="shared" si="56" ref="H426:I431">H434+H443+H452+H461+H470+H479+H488+H497+H506+H515+H524+H533+H542+H551+H560+H569+H578</f>
        <v>3093</v>
      </c>
      <c r="I426" s="87">
        <f t="shared" si="56"/>
        <v>377</v>
      </c>
      <c r="J426" s="126" t="s">
        <v>106</v>
      </c>
      <c r="K426" s="126" t="s">
        <v>106</v>
      </c>
    </row>
    <row r="427" spans="1:11" ht="15" customHeight="1">
      <c r="A427" s="227"/>
      <c r="B427" s="228"/>
      <c r="C427" s="86" t="s">
        <v>107</v>
      </c>
      <c r="D427" s="87">
        <f t="shared" si="55"/>
        <v>10427</v>
      </c>
      <c r="E427" s="87">
        <f t="shared" si="55"/>
        <v>1169</v>
      </c>
      <c r="F427" s="126" t="s">
        <v>106</v>
      </c>
      <c r="G427" s="126" t="s">
        <v>106</v>
      </c>
      <c r="H427" s="87">
        <f t="shared" si="56"/>
        <v>20084</v>
      </c>
      <c r="I427" s="87">
        <f t="shared" si="56"/>
        <v>2174</v>
      </c>
      <c r="J427" s="126" t="s">
        <v>106</v>
      </c>
      <c r="K427" s="126" t="s">
        <v>106</v>
      </c>
    </row>
    <row r="428" spans="1:11" ht="30">
      <c r="A428" s="227"/>
      <c r="B428" s="228"/>
      <c r="C428" s="86" t="s">
        <v>108</v>
      </c>
      <c r="D428" s="87">
        <f t="shared" si="55"/>
        <v>4833</v>
      </c>
      <c r="E428" s="87">
        <f t="shared" si="55"/>
        <v>47</v>
      </c>
      <c r="F428" s="126" t="s">
        <v>106</v>
      </c>
      <c r="G428" s="126" t="s">
        <v>106</v>
      </c>
      <c r="H428" s="87">
        <f t="shared" si="56"/>
        <v>8204</v>
      </c>
      <c r="I428" s="87">
        <f t="shared" si="56"/>
        <v>47</v>
      </c>
      <c r="J428" s="126" t="s">
        <v>106</v>
      </c>
      <c r="K428" s="126" t="s">
        <v>106</v>
      </c>
    </row>
    <row r="429" spans="1:11" ht="15">
      <c r="A429" s="227"/>
      <c r="B429" s="228"/>
      <c r="C429" s="86" t="s">
        <v>109</v>
      </c>
      <c r="D429" s="87">
        <f t="shared" si="55"/>
        <v>9723</v>
      </c>
      <c r="E429" s="87">
        <f t="shared" si="55"/>
        <v>506</v>
      </c>
      <c r="F429" s="126" t="s">
        <v>106</v>
      </c>
      <c r="G429" s="126" t="s">
        <v>106</v>
      </c>
      <c r="H429" s="87">
        <f t="shared" si="56"/>
        <v>20307</v>
      </c>
      <c r="I429" s="87">
        <f t="shared" si="56"/>
        <v>1118</v>
      </c>
      <c r="J429" s="126" t="s">
        <v>106</v>
      </c>
      <c r="K429" s="126" t="s">
        <v>106</v>
      </c>
    </row>
    <row r="430" spans="1:11" ht="45">
      <c r="A430" s="227"/>
      <c r="B430" s="228"/>
      <c r="C430" s="86" t="s">
        <v>110</v>
      </c>
      <c r="D430" s="87">
        <f t="shared" si="55"/>
        <v>586</v>
      </c>
      <c r="E430" s="87">
        <f t="shared" si="55"/>
        <v>34</v>
      </c>
      <c r="F430" s="126" t="s">
        <v>106</v>
      </c>
      <c r="G430" s="126" t="s">
        <v>106</v>
      </c>
      <c r="H430" s="87">
        <f t="shared" si="56"/>
        <v>1619</v>
      </c>
      <c r="I430" s="87">
        <f t="shared" si="56"/>
        <v>162</v>
      </c>
      <c r="J430" s="126" t="s">
        <v>106</v>
      </c>
      <c r="K430" s="126" t="s">
        <v>106</v>
      </c>
    </row>
    <row r="431" spans="1:11" ht="45">
      <c r="A431" s="227"/>
      <c r="B431" s="228"/>
      <c r="C431" s="86" t="s">
        <v>111</v>
      </c>
      <c r="D431" s="87">
        <f t="shared" si="55"/>
        <v>2084</v>
      </c>
      <c r="E431" s="87">
        <f t="shared" si="55"/>
        <v>292</v>
      </c>
      <c r="F431" s="126" t="s">
        <v>106</v>
      </c>
      <c r="G431" s="126" t="s">
        <v>106</v>
      </c>
      <c r="H431" s="87">
        <f t="shared" si="56"/>
        <v>4296</v>
      </c>
      <c r="I431" s="87">
        <f t="shared" si="56"/>
        <v>562</v>
      </c>
      <c r="J431" s="126" t="s">
        <v>106</v>
      </c>
      <c r="K431" s="126" t="s">
        <v>106</v>
      </c>
    </row>
    <row r="432" spans="1:11" ht="30">
      <c r="A432" s="227"/>
      <c r="B432" s="228"/>
      <c r="C432" s="127" t="s">
        <v>112</v>
      </c>
      <c r="D432" s="128" t="s">
        <v>106</v>
      </c>
      <c r="E432" s="128" t="s">
        <v>106</v>
      </c>
      <c r="F432" s="89">
        <f>F440+F449+F458+F467+F476+F485+F494+F503+F512+F521+F530+F539+F548+F557+F566+F575+F584</f>
        <v>0</v>
      </c>
      <c r="G432" s="89">
        <f>G440+G449+G458+G467+G476+G485+G494+G503+G512+G521+G530+G539+G548+G557+G566+G575+G584</f>
        <v>0</v>
      </c>
      <c r="H432" s="128" t="s">
        <v>106</v>
      </c>
      <c r="I432" s="128" t="s">
        <v>106</v>
      </c>
      <c r="J432" s="89">
        <f>J440+J449+J458+J467+J476+J485+J494+J503+J512+J521+J530+J539+J548+J557+J566+J575+J584</f>
        <v>0</v>
      </c>
      <c r="K432" s="116">
        <f>K440+K449+K458+K467+K476+K485+K494+K503+K512+K521+K530+K539+K548+K557+K566+K575+K584</f>
        <v>0</v>
      </c>
    </row>
    <row r="433" spans="1:11" ht="12.75" customHeight="1">
      <c r="A433" s="229">
        <v>1</v>
      </c>
      <c r="B433" s="230" t="s">
        <v>20</v>
      </c>
      <c r="C433" s="90" t="s">
        <v>92</v>
      </c>
      <c r="D433" s="129">
        <f>SUM(D434:D439)</f>
        <v>12702</v>
      </c>
      <c r="E433" s="129">
        <f>SUM(E434:E439)</f>
        <v>623</v>
      </c>
      <c r="F433" s="129">
        <f>F440</f>
        <v>0</v>
      </c>
      <c r="G433" s="129">
        <f>G440</f>
        <v>0</v>
      </c>
      <c r="H433" s="130">
        <f>SUM(H434:H439)</f>
        <v>25367</v>
      </c>
      <c r="I433" s="130">
        <f>SUM(I434:I439)</f>
        <v>1322</v>
      </c>
      <c r="J433" s="130">
        <f>J440</f>
        <v>0</v>
      </c>
      <c r="K433" s="130">
        <f>K440</f>
        <v>0</v>
      </c>
    </row>
    <row r="434" spans="1:11" ht="15.75" customHeight="1">
      <c r="A434" s="229"/>
      <c r="B434" s="230"/>
      <c r="C434" s="86" t="s">
        <v>105</v>
      </c>
      <c r="D434" s="36">
        <v>626</v>
      </c>
      <c r="E434" s="36">
        <v>18</v>
      </c>
      <c r="F434" s="126" t="s">
        <v>106</v>
      </c>
      <c r="G434" s="126" t="s">
        <v>106</v>
      </c>
      <c r="H434" s="98">
        <v>1926</v>
      </c>
      <c r="I434" s="98">
        <v>20</v>
      </c>
      <c r="J434" s="126" t="s">
        <v>106</v>
      </c>
      <c r="K434" s="126" t="s">
        <v>106</v>
      </c>
    </row>
    <row r="435" spans="1:11" ht="30">
      <c r="A435" s="229"/>
      <c r="B435" s="230"/>
      <c r="C435" s="86" t="s">
        <v>107</v>
      </c>
      <c r="D435" s="36">
        <v>2360</v>
      </c>
      <c r="E435" s="36">
        <v>117</v>
      </c>
      <c r="F435" s="126" t="s">
        <v>106</v>
      </c>
      <c r="G435" s="126" t="s">
        <v>106</v>
      </c>
      <c r="H435" s="98">
        <v>4565</v>
      </c>
      <c r="I435" s="98">
        <v>215</v>
      </c>
      <c r="J435" s="126" t="s">
        <v>106</v>
      </c>
      <c r="K435" s="126" t="s">
        <v>106</v>
      </c>
    </row>
    <row r="436" spans="1:11" ht="30">
      <c r="A436" s="229"/>
      <c r="B436" s="230"/>
      <c r="C436" s="86" t="s">
        <v>108</v>
      </c>
      <c r="D436" s="36">
        <v>4833</v>
      </c>
      <c r="E436" s="36">
        <v>47</v>
      </c>
      <c r="F436" s="126" t="s">
        <v>106</v>
      </c>
      <c r="G436" s="126" t="s">
        <v>106</v>
      </c>
      <c r="H436" s="98">
        <v>8204</v>
      </c>
      <c r="I436" s="98">
        <v>47</v>
      </c>
      <c r="J436" s="126" t="s">
        <v>106</v>
      </c>
      <c r="K436" s="126" t="s">
        <v>106</v>
      </c>
    </row>
    <row r="437" spans="1:11" ht="15">
      <c r="A437" s="229"/>
      <c r="B437" s="230"/>
      <c r="C437" s="86" t="s">
        <v>109</v>
      </c>
      <c r="D437" s="36">
        <v>3660</v>
      </c>
      <c r="E437" s="36">
        <v>358</v>
      </c>
      <c r="F437" s="126" t="s">
        <v>106</v>
      </c>
      <c r="G437" s="126" t="s">
        <v>106</v>
      </c>
      <c r="H437" s="98">
        <v>7947</v>
      </c>
      <c r="I437" s="98">
        <v>860</v>
      </c>
      <c r="J437" s="126" t="s">
        <v>106</v>
      </c>
      <c r="K437" s="126" t="s">
        <v>106</v>
      </c>
    </row>
    <row r="438" spans="1:11" ht="45">
      <c r="A438" s="229"/>
      <c r="B438" s="230"/>
      <c r="C438" s="86" t="s">
        <v>110</v>
      </c>
      <c r="D438" s="36">
        <v>549</v>
      </c>
      <c r="E438" s="36">
        <v>2</v>
      </c>
      <c r="F438" s="126" t="s">
        <v>106</v>
      </c>
      <c r="G438" s="126" t="s">
        <v>106</v>
      </c>
      <c r="H438" s="98">
        <v>1412</v>
      </c>
      <c r="I438" s="98">
        <v>20</v>
      </c>
      <c r="J438" s="126" t="s">
        <v>106</v>
      </c>
      <c r="K438" s="126" t="s">
        <v>106</v>
      </c>
    </row>
    <row r="439" spans="1:11" ht="45">
      <c r="A439" s="229"/>
      <c r="B439" s="230"/>
      <c r="C439" s="86" t="s">
        <v>111</v>
      </c>
      <c r="D439" s="36">
        <v>674</v>
      </c>
      <c r="E439" s="36">
        <v>81</v>
      </c>
      <c r="F439" s="126" t="s">
        <v>106</v>
      </c>
      <c r="G439" s="126" t="s">
        <v>106</v>
      </c>
      <c r="H439" s="98">
        <v>1313</v>
      </c>
      <c r="I439" s="98">
        <v>160</v>
      </c>
      <c r="J439" s="126" t="s">
        <v>106</v>
      </c>
      <c r="K439" s="126" t="s">
        <v>106</v>
      </c>
    </row>
    <row r="440" spans="1:11" ht="30">
      <c r="A440" s="229"/>
      <c r="B440" s="230"/>
      <c r="C440" s="131" t="s">
        <v>112</v>
      </c>
      <c r="D440" s="126" t="s">
        <v>106</v>
      </c>
      <c r="E440" s="126" t="s">
        <v>106</v>
      </c>
      <c r="F440" s="36">
        <v>0</v>
      </c>
      <c r="G440" s="36">
        <v>0</v>
      </c>
      <c r="H440" s="126"/>
      <c r="I440" s="126" t="s">
        <v>106</v>
      </c>
      <c r="J440" s="36">
        <v>0</v>
      </c>
      <c r="K440" s="36">
        <v>0</v>
      </c>
    </row>
    <row r="441" spans="1:11" ht="15">
      <c r="A441" s="229"/>
      <c r="B441" s="230"/>
      <c r="C441" s="132" t="s">
        <v>113</v>
      </c>
      <c r="D441" s="126" t="s">
        <v>106</v>
      </c>
      <c r="E441" s="126" t="s">
        <v>106</v>
      </c>
      <c r="F441" s="133">
        <v>0</v>
      </c>
      <c r="G441" s="133">
        <v>0</v>
      </c>
      <c r="H441" s="126" t="s">
        <v>106</v>
      </c>
      <c r="I441" s="126" t="s">
        <v>106</v>
      </c>
      <c r="J441" s="133">
        <v>0</v>
      </c>
      <c r="K441" s="133">
        <v>0</v>
      </c>
    </row>
    <row r="442" spans="1:11" ht="15" customHeight="1">
      <c r="A442" s="222">
        <v>2</v>
      </c>
      <c r="B442" s="223" t="s">
        <v>21</v>
      </c>
      <c r="C442" s="93" t="s">
        <v>92</v>
      </c>
      <c r="D442" s="134">
        <f>SUM(D443:D448)</f>
        <v>776</v>
      </c>
      <c r="E442" s="134">
        <f>SUM(E443:E448)</f>
        <v>21</v>
      </c>
      <c r="F442" s="134">
        <f>F449</f>
        <v>0</v>
      </c>
      <c r="G442" s="134">
        <f>G449</f>
        <v>0</v>
      </c>
      <c r="H442" s="135">
        <f>SUM(H443:H448)</f>
        <v>1551</v>
      </c>
      <c r="I442" s="135">
        <f>SUM(I443:I448)</f>
        <v>32</v>
      </c>
      <c r="J442" s="136">
        <f>J449</f>
        <v>0</v>
      </c>
      <c r="K442" s="136">
        <f>K449</f>
        <v>0</v>
      </c>
    </row>
    <row r="443" spans="1:11" ht="17.25" customHeight="1">
      <c r="A443" s="222"/>
      <c r="B443" s="223"/>
      <c r="C443" s="86" t="s">
        <v>105</v>
      </c>
      <c r="D443" s="36">
        <v>33</v>
      </c>
      <c r="E443" s="36">
        <v>0</v>
      </c>
      <c r="F443" s="126" t="s">
        <v>106</v>
      </c>
      <c r="G443" s="126" t="s">
        <v>106</v>
      </c>
      <c r="H443" s="98">
        <v>47</v>
      </c>
      <c r="I443" s="98">
        <v>11</v>
      </c>
      <c r="J443" s="126" t="s">
        <v>106</v>
      </c>
      <c r="K443" s="126" t="s">
        <v>106</v>
      </c>
    </row>
    <row r="444" spans="1:11" ht="30">
      <c r="A444" s="222"/>
      <c r="B444" s="223"/>
      <c r="C444" s="86" t="s">
        <v>107</v>
      </c>
      <c r="D444" s="36">
        <v>133</v>
      </c>
      <c r="E444" s="36">
        <v>0</v>
      </c>
      <c r="F444" s="126" t="s">
        <v>106</v>
      </c>
      <c r="G444" s="126" t="s">
        <v>106</v>
      </c>
      <c r="H444" s="98">
        <v>323</v>
      </c>
      <c r="I444" s="98">
        <v>0</v>
      </c>
      <c r="J444" s="126" t="s">
        <v>106</v>
      </c>
      <c r="K444" s="126" t="s">
        <v>106</v>
      </c>
    </row>
    <row r="445" spans="1:11" ht="30">
      <c r="A445" s="222"/>
      <c r="B445" s="223"/>
      <c r="C445" s="86" t="s">
        <v>108</v>
      </c>
      <c r="D445" s="36">
        <v>0</v>
      </c>
      <c r="E445" s="36">
        <v>0</v>
      </c>
      <c r="F445" s="126" t="s">
        <v>106</v>
      </c>
      <c r="G445" s="126" t="s">
        <v>106</v>
      </c>
      <c r="H445" s="98">
        <v>0</v>
      </c>
      <c r="I445" s="98">
        <v>0</v>
      </c>
      <c r="J445" s="126" t="s">
        <v>106</v>
      </c>
      <c r="K445" s="126" t="s">
        <v>106</v>
      </c>
    </row>
    <row r="446" spans="1:11" ht="15">
      <c r="A446" s="222"/>
      <c r="B446" s="223"/>
      <c r="C446" s="86" t="s">
        <v>109</v>
      </c>
      <c r="D446" s="36">
        <v>544</v>
      </c>
      <c r="E446" s="36">
        <v>0</v>
      </c>
      <c r="F446" s="126" t="s">
        <v>106</v>
      </c>
      <c r="G446" s="126" t="s">
        <v>106</v>
      </c>
      <c r="H446" s="98">
        <v>966</v>
      </c>
      <c r="I446" s="98">
        <v>0</v>
      </c>
      <c r="J446" s="126" t="s">
        <v>106</v>
      </c>
      <c r="K446" s="126" t="s">
        <v>106</v>
      </c>
    </row>
    <row r="447" spans="1:11" ht="45">
      <c r="A447" s="222"/>
      <c r="B447" s="223"/>
      <c r="C447" s="86" t="s">
        <v>110</v>
      </c>
      <c r="D447" s="36">
        <v>8</v>
      </c>
      <c r="E447" s="36">
        <v>0</v>
      </c>
      <c r="F447" s="126" t="s">
        <v>106</v>
      </c>
      <c r="G447" s="126" t="s">
        <v>106</v>
      </c>
      <c r="H447" s="98">
        <v>81</v>
      </c>
      <c r="I447" s="98">
        <v>0</v>
      </c>
      <c r="J447" s="126" t="s">
        <v>106</v>
      </c>
      <c r="K447" s="126" t="s">
        <v>106</v>
      </c>
    </row>
    <row r="448" spans="1:11" ht="45">
      <c r="A448" s="222"/>
      <c r="B448" s="223"/>
      <c r="C448" s="86" t="s">
        <v>111</v>
      </c>
      <c r="D448" s="36">
        <v>58</v>
      </c>
      <c r="E448" s="36">
        <v>21</v>
      </c>
      <c r="F448" s="126" t="s">
        <v>106</v>
      </c>
      <c r="G448" s="126" t="s">
        <v>106</v>
      </c>
      <c r="H448" s="98">
        <v>134</v>
      </c>
      <c r="I448" s="36">
        <v>21</v>
      </c>
      <c r="J448" s="126" t="s">
        <v>106</v>
      </c>
      <c r="K448" s="126" t="s">
        <v>106</v>
      </c>
    </row>
    <row r="449" spans="1:11" ht="30">
      <c r="A449" s="222"/>
      <c r="B449" s="223"/>
      <c r="C449" s="131" t="s">
        <v>112</v>
      </c>
      <c r="D449" s="126" t="s">
        <v>106</v>
      </c>
      <c r="E449" s="126" t="s">
        <v>106</v>
      </c>
      <c r="F449" s="36">
        <v>0</v>
      </c>
      <c r="G449" s="36">
        <v>0</v>
      </c>
      <c r="H449" s="126" t="s">
        <v>106</v>
      </c>
      <c r="I449" s="126" t="s">
        <v>106</v>
      </c>
      <c r="J449" s="36">
        <v>0</v>
      </c>
      <c r="K449" s="36">
        <v>0</v>
      </c>
    </row>
    <row r="450" spans="1:11" ht="15">
      <c r="A450" s="222"/>
      <c r="B450" s="223"/>
      <c r="C450" s="132" t="s">
        <v>113</v>
      </c>
      <c r="D450" s="126" t="s">
        <v>106</v>
      </c>
      <c r="E450" s="126" t="s">
        <v>106</v>
      </c>
      <c r="F450" s="133">
        <v>0</v>
      </c>
      <c r="G450" s="133">
        <v>0</v>
      </c>
      <c r="H450" s="126" t="s">
        <v>106</v>
      </c>
      <c r="I450" s="126" t="s">
        <v>106</v>
      </c>
      <c r="J450" s="133">
        <v>0</v>
      </c>
      <c r="K450" s="133">
        <v>0</v>
      </c>
    </row>
    <row r="451" spans="1:11" ht="15" customHeight="1">
      <c r="A451" s="222">
        <v>3</v>
      </c>
      <c r="B451" s="223" t="s">
        <v>100</v>
      </c>
      <c r="C451" s="93" t="s">
        <v>92</v>
      </c>
      <c r="D451" s="134">
        <f>SUM(D452:D457)</f>
        <v>297</v>
      </c>
      <c r="E451" s="134">
        <f>SUM(E452:E457)</f>
        <v>21</v>
      </c>
      <c r="F451" s="134">
        <f>F458</f>
        <v>0</v>
      </c>
      <c r="G451" s="134">
        <f>G458</f>
        <v>0</v>
      </c>
      <c r="H451" s="136">
        <f>SUM(H452:H457)</f>
        <v>574</v>
      </c>
      <c r="I451" s="136">
        <f>SUM(I452:I457)</f>
        <v>32</v>
      </c>
      <c r="J451" s="136">
        <f>J458</f>
        <v>0</v>
      </c>
      <c r="K451" s="136">
        <f>K458</f>
        <v>0</v>
      </c>
    </row>
    <row r="452" spans="1:11" ht="14.25" customHeight="1">
      <c r="A452" s="222"/>
      <c r="B452" s="223"/>
      <c r="C452" s="86" t="s">
        <v>105</v>
      </c>
      <c r="D452" s="36">
        <v>30</v>
      </c>
      <c r="E452" s="36">
        <v>6</v>
      </c>
      <c r="F452" s="126" t="s">
        <v>106</v>
      </c>
      <c r="G452" s="126" t="s">
        <v>106</v>
      </c>
      <c r="H452" s="98">
        <v>30</v>
      </c>
      <c r="I452" s="98">
        <v>6</v>
      </c>
      <c r="J452" s="126" t="s">
        <v>106</v>
      </c>
      <c r="K452" s="126" t="s">
        <v>106</v>
      </c>
    </row>
    <row r="453" spans="1:11" ht="30">
      <c r="A453" s="222"/>
      <c r="B453" s="223"/>
      <c r="C453" s="86" t="s">
        <v>107</v>
      </c>
      <c r="D453" s="36">
        <v>91</v>
      </c>
      <c r="E453" s="36">
        <v>12</v>
      </c>
      <c r="F453" s="126" t="s">
        <v>106</v>
      </c>
      <c r="G453" s="126" t="s">
        <v>106</v>
      </c>
      <c r="H453" s="98">
        <v>166</v>
      </c>
      <c r="I453" s="98">
        <v>14</v>
      </c>
      <c r="J453" s="126" t="s">
        <v>106</v>
      </c>
      <c r="K453" s="126" t="s">
        <v>106</v>
      </c>
    </row>
    <row r="454" spans="1:11" ht="30">
      <c r="A454" s="222"/>
      <c r="B454" s="223"/>
      <c r="C454" s="86" t="s">
        <v>108</v>
      </c>
      <c r="D454" s="36">
        <v>0</v>
      </c>
      <c r="E454" s="36">
        <v>0</v>
      </c>
      <c r="F454" s="126" t="s">
        <v>106</v>
      </c>
      <c r="G454" s="126" t="s">
        <v>106</v>
      </c>
      <c r="H454" s="98">
        <v>0</v>
      </c>
      <c r="I454" s="98">
        <v>0</v>
      </c>
      <c r="J454" s="126" t="s">
        <v>106</v>
      </c>
      <c r="K454" s="126" t="s">
        <v>106</v>
      </c>
    </row>
    <row r="455" spans="1:11" ht="15">
      <c r="A455" s="222"/>
      <c r="B455" s="223"/>
      <c r="C455" s="86" t="s">
        <v>109</v>
      </c>
      <c r="D455" s="36">
        <v>149</v>
      </c>
      <c r="E455" s="36">
        <v>2</v>
      </c>
      <c r="F455" s="126" t="s">
        <v>106</v>
      </c>
      <c r="G455" s="126" t="s">
        <v>106</v>
      </c>
      <c r="H455" s="98">
        <v>327</v>
      </c>
      <c r="I455" s="98">
        <v>10</v>
      </c>
      <c r="J455" s="126" t="s">
        <v>106</v>
      </c>
      <c r="K455" s="126" t="s">
        <v>106</v>
      </c>
    </row>
    <row r="456" spans="1:11" ht="45">
      <c r="A456" s="222"/>
      <c r="B456" s="223"/>
      <c r="C456" s="86" t="s">
        <v>110</v>
      </c>
      <c r="D456" s="36">
        <v>0</v>
      </c>
      <c r="E456" s="36">
        <v>0</v>
      </c>
      <c r="F456" s="126" t="s">
        <v>106</v>
      </c>
      <c r="G456" s="126" t="s">
        <v>106</v>
      </c>
      <c r="H456" s="36">
        <v>0</v>
      </c>
      <c r="I456" s="36">
        <v>0</v>
      </c>
      <c r="J456" s="126" t="s">
        <v>106</v>
      </c>
      <c r="K456" s="126" t="s">
        <v>106</v>
      </c>
    </row>
    <row r="457" spans="1:11" ht="45">
      <c r="A457" s="222"/>
      <c r="B457" s="223"/>
      <c r="C457" s="86" t="s">
        <v>111</v>
      </c>
      <c r="D457" s="36">
        <v>27</v>
      </c>
      <c r="E457" s="36">
        <v>1</v>
      </c>
      <c r="F457" s="126" t="s">
        <v>106</v>
      </c>
      <c r="G457" s="126" t="s">
        <v>106</v>
      </c>
      <c r="H457" s="36">
        <v>51</v>
      </c>
      <c r="I457" s="36">
        <v>2</v>
      </c>
      <c r="J457" s="126" t="s">
        <v>106</v>
      </c>
      <c r="K457" s="126" t="s">
        <v>106</v>
      </c>
    </row>
    <row r="458" spans="1:11" ht="30">
      <c r="A458" s="222"/>
      <c r="B458" s="223"/>
      <c r="C458" s="131" t="s">
        <v>112</v>
      </c>
      <c r="D458" s="126" t="s">
        <v>106</v>
      </c>
      <c r="E458" s="126" t="s">
        <v>106</v>
      </c>
      <c r="F458" s="36">
        <v>0</v>
      </c>
      <c r="G458" s="36">
        <v>0</v>
      </c>
      <c r="H458" s="126" t="s">
        <v>106</v>
      </c>
      <c r="I458" s="126" t="s">
        <v>106</v>
      </c>
      <c r="J458" s="137">
        <v>0</v>
      </c>
      <c r="K458" s="137">
        <v>0</v>
      </c>
    </row>
    <row r="459" spans="1:11" ht="15">
      <c r="A459" s="222"/>
      <c r="B459" s="223"/>
      <c r="C459" s="132" t="s">
        <v>113</v>
      </c>
      <c r="D459" s="126" t="s">
        <v>106</v>
      </c>
      <c r="E459" s="126" t="s">
        <v>106</v>
      </c>
      <c r="F459" s="133">
        <v>0</v>
      </c>
      <c r="G459" s="133">
        <v>0</v>
      </c>
      <c r="H459" s="126" t="s">
        <v>106</v>
      </c>
      <c r="I459" s="126" t="s">
        <v>106</v>
      </c>
      <c r="J459" s="137">
        <v>0</v>
      </c>
      <c r="K459" s="137">
        <v>0</v>
      </c>
    </row>
    <row r="460" spans="1:11" ht="15" customHeight="1">
      <c r="A460" s="222">
        <v>4</v>
      </c>
      <c r="B460" s="223" t="s">
        <v>39</v>
      </c>
      <c r="C460" s="93" t="s">
        <v>92</v>
      </c>
      <c r="D460" s="134">
        <f>SUM(D461:D466)</f>
        <v>620</v>
      </c>
      <c r="E460" s="134">
        <f>SUM(E461:E466)</f>
        <v>71</v>
      </c>
      <c r="F460" s="134">
        <f>F467</f>
        <v>0</v>
      </c>
      <c r="G460" s="134">
        <f>G467</f>
        <v>0</v>
      </c>
      <c r="H460" s="136">
        <f>SUM(H461:H466)</f>
        <v>1272</v>
      </c>
      <c r="I460" s="136">
        <f>SUM(I461:I466)</f>
        <v>146</v>
      </c>
      <c r="J460" s="136">
        <f>J467</f>
        <v>0</v>
      </c>
      <c r="K460" s="136">
        <f>K467</f>
        <v>0</v>
      </c>
    </row>
    <row r="461" spans="1:11" ht="16.5" customHeight="1">
      <c r="A461" s="222"/>
      <c r="B461" s="223"/>
      <c r="C461" s="86" t="s">
        <v>105</v>
      </c>
      <c r="D461" s="36">
        <v>14</v>
      </c>
      <c r="E461" s="36">
        <v>1</v>
      </c>
      <c r="F461" s="126" t="s">
        <v>106</v>
      </c>
      <c r="G461" s="126" t="s">
        <v>106</v>
      </c>
      <c r="H461" s="36">
        <v>15</v>
      </c>
      <c r="I461" s="36">
        <v>1</v>
      </c>
      <c r="J461" s="126" t="s">
        <v>106</v>
      </c>
      <c r="K461" s="126" t="s">
        <v>106</v>
      </c>
    </row>
    <row r="462" spans="1:11" ht="30">
      <c r="A462" s="222"/>
      <c r="B462" s="223"/>
      <c r="C462" s="86" t="s">
        <v>107</v>
      </c>
      <c r="D462" s="36">
        <v>325</v>
      </c>
      <c r="E462" s="36">
        <v>69</v>
      </c>
      <c r="F462" s="126" t="s">
        <v>106</v>
      </c>
      <c r="G462" s="126" t="s">
        <v>106</v>
      </c>
      <c r="H462" s="36">
        <v>640</v>
      </c>
      <c r="I462" s="36">
        <v>139</v>
      </c>
      <c r="J462" s="126" t="s">
        <v>106</v>
      </c>
      <c r="K462" s="126" t="s">
        <v>106</v>
      </c>
    </row>
    <row r="463" spans="1:11" ht="30">
      <c r="A463" s="222"/>
      <c r="B463" s="223"/>
      <c r="C463" s="86" t="s">
        <v>108</v>
      </c>
      <c r="D463" s="36">
        <v>0</v>
      </c>
      <c r="E463" s="36">
        <v>0</v>
      </c>
      <c r="F463" s="126" t="s">
        <v>106</v>
      </c>
      <c r="G463" s="126" t="s">
        <v>106</v>
      </c>
      <c r="H463" s="36">
        <v>0</v>
      </c>
      <c r="I463" s="36">
        <v>0</v>
      </c>
      <c r="J463" s="126" t="s">
        <v>106</v>
      </c>
      <c r="K463" s="126" t="s">
        <v>106</v>
      </c>
    </row>
    <row r="464" spans="1:11" ht="15">
      <c r="A464" s="222"/>
      <c r="B464" s="223"/>
      <c r="C464" s="86" t="s">
        <v>109</v>
      </c>
      <c r="D464" s="36">
        <v>239</v>
      </c>
      <c r="E464" s="36">
        <v>0</v>
      </c>
      <c r="F464" s="126" t="s">
        <v>106</v>
      </c>
      <c r="G464" s="126" t="s">
        <v>106</v>
      </c>
      <c r="H464" s="36">
        <v>533</v>
      </c>
      <c r="I464" s="36">
        <v>0</v>
      </c>
      <c r="J464" s="126" t="s">
        <v>106</v>
      </c>
      <c r="K464" s="126" t="s">
        <v>106</v>
      </c>
    </row>
    <row r="465" spans="1:11" ht="45">
      <c r="A465" s="222"/>
      <c r="B465" s="223"/>
      <c r="C465" s="86" t="s">
        <v>110</v>
      </c>
      <c r="D465" s="36">
        <v>0</v>
      </c>
      <c r="E465" s="36">
        <v>0</v>
      </c>
      <c r="F465" s="126" t="s">
        <v>106</v>
      </c>
      <c r="G465" s="126" t="s">
        <v>106</v>
      </c>
      <c r="H465" s="36">
        <v>0</v>
      </c>
      <c r="I465" s="36">
        <v>0</v>
      </c>
      <c r="J465" s="126" t="s">
        <v>106</v>
      </c>
      <c r="K465" s="126" t="s">
        <v>106</v>
      </c>
    </row>
    <row r="466" spans="1:11" ht="45">
      <c r="A466" s="222"/>
      <c r="B466" s="223"/>
      <c r="C466" s="86" t="s">
        <v>111</v>
      </c>
      <c r="D466" s="36">
        <v>42</v>
      </c>
      <c r="E466" s="36">
        <v>1</v>
      </c>
      <c r="F466" s="126" t="s">
        <v>106</v>
      </c>
      <c r="G466" s="126" t="s">
        <v>106</v>
      </c>
      <c r="H466" s="36">
        <v>84</v>
      </c>
      <c r="I466" s="36">
        <v>6</v>
      </c>
      <c r="J466" s="126" t="s">
        <v>106</v>
      </c>
      <c r="K466" s="126" t="s">
        <v>106</v>
      </c>
    </row>
    <row r="467" spans="1:11" ht="30">
      <c r="A467" s="222"/>
      <c r="B467" s="223"/>
      <c r="C467" s="131" t="s">
        <v>112</v>
      </c>
      <c r="D467" s="126" t="s">
        <v>106</v>
      </c>
      <c r="E467" s="126" t="s">
        <v>106</v>
      </c>
      <c r="F467" s="36">
        <v>0</v>
      </c>
      <c r="G467" s="36">
        <v>0</v>
      </c>
      <c r="H467" s="126" t="s">
        <v>106</v>
      </c>
      <c r="I467" s="126" t="s">
        <v>106</v>
      </c>
      <c r="J467" s="137">
        <v>0</v>
      </c>
      <c r="K467" s="137">
        <v>0</v>
      </c>
    </row>
    <row r="468" spans="1:11" ht="15">
      <c r="A468" s="222"/>
      <c r="B468" s="223"/>
      <c r="C468" s="132" t="s">
        <v>113</v>
      </c>
      <c r="D468" s="126" t="s">
        <v>106</v>
      </c>
      <c r="E468" s="126" t="s">
        <v>106</v>
      </c>
      <c r="F468" s="133">
        <v>0</v>
      </c>
      <c r="G468" s="133">
        <v>0</v>
      </c>
      <c r="H468" s="126" t="s">
        <v>106</v>
      </c>
      <c r="I468" s="126" t="s">
        <v>106</v>
      </c>
      <c r="J468" s="137">
        <v>0</v>
      </c>
      <c r="K468" s="137">
        <v>0</v>
      </c>
    </row>
    <row r="469" spans="1:11" ht="15" customHeight="1">
      <c r="A469" s="222">
        <v>5</v>
      </c>
      <c r="B469" s="223" t="s">
        <v>40</v>
      </c>
      <c r="C469" s="93" t="s">
        <v>92</v>
      </c>
      <c r="D469" s="134">
        <f>SUM(D470:D475)</f>
        <v>1613</v>
      </c>
      <c r="E469" s="134">
        <f>SUM(E470:E475)</f>
        <v>217</v>
      </c>
      <c r="F469" s="134">
        <f>F476</f>
        <v>0</v>
      </c>
      <c r="G469" s="134">
        <f>G476</f>
        <v>0</v>
      </c>
      <c r="H469" s="136">
        <f>SUM(H470:H475)</f>
        <v>3256</v>
      </c>
      <c r="I469" s="136">
        <f>SUM(I470:I475)</f>
        <v>327</v>
      </c>
      <c r="J469" s="136">
        <f>J476</f>
        <v>0</v>
      </c>
      <c r="K469" s="136">
        <f>K476</f>
        <v>0</v>
      </c>
    </row>
    <row r="470" spans="1:11" ht="15.75" customHeight="1">
      <c r="A470" s="222"/>
      <c r="B470" s="223"/>
      <c r="C470" s="86" t="s">
        <v>105</v>
      </c>
      <c r="D470" s="36">
        <v>39</v>
      </c>
      <c r="E470" s="36">
        <v>79</v>
      </c>
      <c r="F470" s="126" t="s">
        <v>106</v>
      </c>
      <c r="G470" s="126" t="s">
        <v>106</v>
      </c>
      <c r="H470" s="36">
        <v>49</v>
      </c>
      <c r="I470" s="36">
        <v>88</v>
      </c>
      <c r="J470" s="126" t="s">
        <v>106</v>
      </c>
      <c r="K470" s="126" t="s">
        <v>106</v>
      </c>
    </row>
    <row r="471" spans="1:11" ht="30">
      <c r="A471" s="222"/>
      <c r="B471" s="223"/>
      <c r="C471" s="86" t="s">
        <v>107</v>
      </c>
      <c r="D471" s="36">
        <v>582</v>
      </c>
      <c r="E471" s="36">
        <v>98</v>
      </c>
      <c r="F471" s="126" t="s">
        <v>106</v>
      </c>
      <c r="G471" s="126" t="s">
        <v>106</v>
      </c>
      <c r="H471" s="36">
        <v>1083</v>
      </c>
      <c r="I471" s="36">
        <v>183</v>
      </c>
      <c r="J471" s="126" t="s">
        <v>106</v>
      </c>
      <c r="K471" s="126" t="s">
        <v>106</v>
      </c>
    </row>
    <row r="472" spans="1:11" ht="30">
      <c r="A472" s="222"/>
      <c r="B472" s="223"/>
      <c r="C472" s="86" t="s">
        <v>108</v>
      </c>
      <c r="D472" s="36">
        <v>0</v>
      </c>
      <c r="E472" s="36">
        <v>0</v>
      </c>
      <c r="F472" s="126" t="s">
        <v>106</v>
      </c>
      <c r="G472" s="126" t="s">
        <v>106</v>
      </c>
      <c r="H472" s="36">
        <v>0</v>
      </c>
      <c r="I472" s="36">
        <v>0</v>
      </c>
      <c r="J472" s="126" t="s">
        <v>106</v>
      </c>
      <c r="K472" s="126" t="s">
        <v>106</v>
      </c>
    </row>
    <row r="473" spans="1:11" ht="15">
      <c r="A473" s="222"/>
      <c r="B473" s="223"/>
      <c r="C473" s="86" t="s">
        <v>109</v>
      </c>
      <c r="D473" s="36">
        <v>787</v>
      </c>
      <c r="E473" s="36">
        <v>20</v>
      </c>
      <c r="F473" s="126" t="s">
        <v>106</v>
      </c>
      <c r="G473" s="126" t="s">
        <v>106</v>
      </c>
      <c r="H473" s="36">
        <v>1810</v>
      </c>
      <c r="I473" s="36">
        <v>26</v>
      </c>
      <c r="J473" s="126" t="s">
        <v>106</v>
      </c>
      <c r="K473" s="126" t="s">
        <v>106</v>
      </c>
    </row>
    <row r="474" spans="1:11" ht="45">
      <c r="A474" s="222"/>
      <c r="B474" s="223"/>
      <c r="C474" s="86" t="s">
        <v>110</v>
      </c>
      <c r="D474" s="36">
        <v>0</v>
      </c>
      <c r="E474" s="36">
        <v>0</v>
      </c>
      <c r="F474" s="126" t="s">
        <v>106</v>
      </c>
      <c r="G474" s="126" t="s">
        <v>106</v>
      </c>
      <c r="H474" s="36">
        <v>0</v>
      </c>
      <c r="I474" s="36">
        <v>0</v>
      </c>
      <c r="J474" s="126" t="s">
        <v>106</v>
      </c>
      <c r="K474" s="126" t="s">
        <v>106</v>
      </c>
    </row>
    <row r="475" spans="1:11" ht="45">
      <c r="A475" s="222"/>
      <c r="B475" s="223"/>
      <c r="C475" s="86" t="s">
        <v>111</v>
      </c>
      <c r="D475" s="36">
        <v>205</v>
      </c>
      <c r="E475" s="36">
        <v>20</v>
      </c>
      <c r="F475" s="126" t="s">
        <v>106</v>
      </c>
      <c r="G475" s="126" t="s">
        <v>106</v>
      </c>
      <c r="H475" s="36">
        <v>314</v>
      </c>
      <c r="I475" s="36">
        <v>30</v>
      </c>
      <c r="J475" s="126" t="s">
        <v>106</v>
      </c>
      <c r="K475" s="126" t="s">
        <v>106</v>
      </c>
    </row>
    <row r="476" spans="1:11" ht="30">
      <c r="A476" s="222"/>
      <c r="B476" s="223"/>
      <c r="C476" s="131" t="s">
        <v>112</v>
      </c>
      <c r="D476" s="126" t="s">
        <v>106</v>
      </c>
      <c r="E476" s="126" t="s">
        <v>106</v>
      </c>
      <c r="F476" s="36">
        <v>0</v>
      </c>
      <c r="G476" s="36">
        <v>0</v>
      </c>
      <c r="H476" s="126" t="s">
        <v>106</v>
      </c>
      <c r="I476" s="126" t="s">
        <v>106</v>
      </c>
      <c r="J476" s="137">
        <v>0</v>
      </c>
      <c r="K476" s="137">
        <v>0</v>
      </c>
    </row>
    <row r="477" spans="1:11" ht="15">
      <c r="A477" s="222"/>
      <c r="B477" s="223"/>
      <c r="C477" s="132" t="s">
        <v>113</v>
      </c>
      <c r="D477" s="126" t="s">
        <v>106</v>
      </c>
      <c r="E477" s="126" t="s">
        <v>106</v>
      </c>
      <c r="F477" s="133">
        <v>0</v>
      </c>
      <c r="G477" s="133">
        <v>0</v>
      </c>
      <c r="H477" s="126" t="s">
        <v>106</v>
      </c>
      <c r="I477" s="126" t="s">
        <v>106</v>
      </c>
      <c r="J477" s="137">
        <v>0</v>
      </c>
      <c r="K477" s="137">
        <v>0</v>
      </c>
    </row>
    <row r="478" spans="1:11" ht="15" customHeight="1">
      <c r="A478" s="222">
        <v>6</v>
      </c>
      <c r="B478" s="223" t="s">
        <v>94</v>
      </c>
      <c r="C478" s="93" t="s">
        <v>92</v>
      </c>
      <c r="D478" s="134">
        <f>SUM(D479:D484)</f>
        <v>1709</v>
      </c>
      <c r="E478" s="134">
        <f>SUM(E479:E484)</f>
        <v>96</v>
      </c>
      <c r="F478" s="134">
        <f>F485</f>
        <v>0</v>
      </c>
      <c r="G478" s="134">
        <f>G485</f>
        <v>0</v>
      </c>
      <c r="H478" s="136">
        <f>SUM(H479:H484)</f>
        <v>3294</v>
      </c>
      <c r="I478" s="136">
        <f>SUM(I479:I484)</f>
        <v>260</v>
      </c>
      <c r="J478" s="136">
        <f>J485</f>
        <v>0</v>
      </c>
      <c r="K478" s="136">
        <f>K485</f>
        <v>0</v>
      </c>
    </row>
    <row r="479" spans="1:11" ht="16.5" customHeight="1">
      <c r="A479" s="222"/>
      <c r="B479" s="223"/>
      <c r="C479" s="86" t="s">
        <v>105</v>
      </c>
      <c r="D479" s="36">
        <v>18</v>
      </c>
      <c r="E479" s="36">
        <v>0</v>
      </c>
      <c r="F479" s="126" t="s">
        <v>106</v>
      </c>
      <c r="G479" s="126" t="s">
        <v>106</v>
      </c>
      <c r="H479" s="36">
        <v>46</v>
      </c>
      <c r="I479" s="36">
        <v>0</v>
      </c>
      <c r="J479" s="126" t="s">
        <v>106</v>
      </c>
      <c r="K479" s="126" t="s">
        <v>106</v>
      </c>
    </row>
    <row r="480" spans="1:11" ht="30">
      <c r="A480" s="222"/>
      <c r="B480" s="223"/>
      <c r="C480" s="86" t="s">
        <v>107</v>
      </c>
      <c r="D480" s="36">
        <v>1669</v>
      </c>
      <c r="E480" s="36">
        <v>37</v>
      </c>
      <c r="F480" s="126" t="s">
        <v>106</v>
      </c>
      <c r="G480" s="126" t="s">
        <v>106</v>
      </c>
      <c r="H480" s="36">
        <v>3030</v>
      </c>
      <c r="I480" s="36">
        <v>93</v>
      </c>
      <c r="J480" s="126" t="s">
        <v>106</v>
      </c>
      <c r="K480" s="126" t="s">
        <v>106</v>
      </c>
    </row>
    <row r="481" spans="1:11" ht="30">
      <c r="A481" s="222"/>
      <c r="B481" s="223"/>
      <c r="C481" s="86" t="s">
        <v>108</v>
      </c>
      <c r="D481" s="36">
        <v>0</v>
      </c>
      <c r="E481" s="36">
        <v>0</v>
      </c>
      <c r="F481" s="126" t="s">
        <v>106</v>
      </c>
      <c r="G481" s="126" t="s">
        <v>106</v>
      </c>
      <c r="H481" s="36">
        <v>0</v>
      </c>
      <c r="I481" s="36">
        <v>0</v>
      </c>
      <c r="J481" s="126" t="s">
        <v>106</v>
      </c>
      <c r="K481" s="126" t="s">
        <v>106</v>
      </c>
    </row>
    <row r="482" spans="1:11" ht="15">
      <c r="A482" s="222"/>
      <c r="B482" s="223"/>
      <c r="C482" s="86" t="s">
        <v>109</v>
      </c>
      <c r="D482" s="36">
        <v>0</v>
      </c>
      <c r="E482" s="36">
        <v>0</v>
      </c>
      <c r="F482" s="126" t="s">
        <v>106</v>
      </c>
      <c r="G482" s="126" t="s">
        <v>106</v>
      </c>
      <c r="H482" s="36">
        <v>0</v>
      </c>
      <c r="I482" s="36">
        <v>0</v>
      </c>
      <c r="J482" s="126" t="s">
        <v>106</v>
      </c>
      <c r="K482" s="126" t="s">
        <v>106</v>
      </c>
    </row>
    <row r="483" spans="1:11" ht="45">
      <c r="A483" s="222"/>
      <c r="B483" s="223"/>
      <c r="C483" s="86" t="s">
        <v>110</v>
      </c>
      <c r="D483" s="36">
        <v>0</v>
      </c>
      <c r="E483" s="36">
        <v>0</v>
      </c>
      <c r="F483" s="126" t="s">
        <v>106</v>
      </c>
      <c r="G483" s="126" t="s">
        <v>106</v>
      </c>
      <c r="H483" s="36">
        <v>0</v>
      </c>
      <c r="I483" s="36">
        <v>0</v>
      </c>
      <c r="J483" s="126" t="s">
        <v>106</v>
      </c>
      <c r="K483" s="126" t="s">
        <v>106</v>
      </c>
    </row>
    <row r="484" spans="1:11" ht="45">
      <c r="A484" s="222"/>
      <c r="B484" s="223"/>
      <c r="C484" s="86" t="s">
        <v>111</v>
      </c>
      <c r="D484" s="36">
        <v>22</v>
      </c>
      <c r="E484" s="36">
        <v>59</v>
      </c>
      <c r="F484" s="126" t="s">
        <v>106</v>
      </c>
      <c r="G484" s="126" t="s">
        <v>106</v>
      </c>
      <c r="H484" s="36">
        <v>218</v>
      </c>
      <c r="I484" s="36">
        <v>167</v>
      </c>
      <c r="J484" s="126" t="s">
        <v>106</v>
      </c>
      <c r="K484" s="126" t="s">
        <v>106</v>
      </c>
    </row>
    <row r="485" spans="1:11" ht="30">
      <c r="A485" s="222"/>
      <c r="B485" s="223"/>
      <c r="C485" s="131" t="s">
        <v>112</v>
      </c>
      <c r="D485" s="126" t="s">
        <v>106</v>
      </c>
      <c r="E485" s="126" t="s">
        <v>106</v>
      </c>
      <c r="F485" s="36">
        <v>0</v>
      </c>
      <c r="G485" s="36">
        <v>0</v>
      </c>
      <c r="H485" s="126" t="s">
        <v>106</v>
      </c>
      <c r="I485" s="126" t="s">
        <v>106</v>
      </c>
      <c r="J485" s="137">
        <v>0</v>
      </c>
      <c r="K485" s="137">
        <v>0</v>
      </c>
    </row>
    <row r="486" spans="1:11" ht="15">
      <c r="A486" s="222"/>
      <c r="B486" s="223"/>
      <c r="C486" s="132" t="s">
        <v>113</v>
      </c>
      <c r="D486" s="126" t="s">
        <v>106</v>
      </c>
      <c r="E486" s="126" t="s">
        <v>106</v>
      </c>
      <c r="F486" s="133">
        <v>0</v>
      </c>
      <c r="G486" s="133">
        <v>0</v>
      </c>
      <c r="H486" s="126" t="s">
        <v>106</v>
      </c>
      <c r="I486" s="126" t="s">
        <v>106</v>
      </c>
      <c r="J486" s="137">
        <v>0</v>
      </c>
      <c r="K486" s="137">
        <v>0</v>
      </c>
    </row>
    <row r="487" spans="1:11" ht="15" customHeight="1">
      <c r="A487" s="222">
        <v>7</v>
      </c>
      <c r="B487" s="223" t="s">
        <v>22</v>
      </c>
      <c r="C487" s="93" t="s">
        <v>92</v>
      </c>
      <c r="D487" s="134">
        <f>SUM(D488:D493)</f>
        <v>856</v>
      </c>
      <c r="E487" s="134">
        <f>SUM(E488:E493)</f>
        <v>14</v>
      </c>
      <c r="F487" s="134">
        <f>F494</f>
        <v>0</v>
      </c>
      <c r="G487" s="134">
        <f>G494</f>
        <v>0</v>
      </c>
      <c r="H487" s="136">
        <f>SUM(H488:H493)</f>
        <v>1725</v>
      </c>
      <c r="I487" s="136">
        <f>SUM(I488:I493)</f>
        <v>108</v>
      </c>
      <c r="J487" s="136">
        <f>J494</f>
        <v>0</v>
      </c>
      <c r="K487" s="136">
        <f>K494</f>
        <v>0</v>
      </c>
    </row>
    <row r="488" spans="1:11" ht="18" customHeight="1">
      <c r="A488" s="222"/>
      <c r="B488" s="223"/>
      <c r="C488" s="86" t="s">
        <v>105</v>
      </c>
      <c r="D488" s="36">
        <v>33</v>
      </c>
      <c r="E488" s="36">
        <v>0</v>
      </c>
      <c r="F488" s="126" t="s">
        <v>106</v>
      </c>
      <c r="G488" s="126" t="s">
        <v>106</v>
      </c>
      <c r="H488" s="36">
        <v>38</v>
      </c>
      <c r="I488" s="36">
        <v>0</v>
      </c>
      <c r="J488" s="126" t="s">
        <v>106</v>
      </c>
      <c r="K488" s="126" t="s">
        <v>106</v>
      </c>
    </row>
    <row r="489" spans="1:11" ht="30">
      <c r="A489" s="222"/>
      <c r="B489" s="223"/>
      <c r="C489" s="86" t="s">
        <v>107</v>
      </c>
      <c r="D489" s="36">
        <v>554</v>
      </c>
      <c r="E489" s="36">
        <v>0</v>
      </c>
      <c r="F489" s="126" t="s">
        <v>106</v>
      </c>
      <c r="G489" s="126" t="s">
        <v>106</v>
      </c>
      <c r="H489" s="36">
        <v>1021</v>
      </c>
      <c r="I489" s="36">
        <v>0</v>
      </c>
      <c r="J489" s="126" t="s">
        <v>106</v>
      </c>
      <c r="K489" s="126" t="s">
        <v>106</v>
      </c>
    </row>
    <row r="490" spans="1:11" ht="30">
      <c r="A490" s="222"/>
      <c r="B490" s="223"/>
      <c r="C490" s="86" t="s">
        <v>108</v>
      </c>
      <c r="D490" s="36">
        <v>0</v>
      </c>
      <c r="E490" s="36">
        <v>0</v>
      </c>
      <c r="F490" s="126" t="s">
        <v>106</v>
      </c>
      <c r="G490" s="126" t="s">
        <v>106</v>
      </c>
      <c r="H490" s="36">
        <v>0</v>
      </c>
      <c r="I490" s="36">
        <v>0</v>
      </c>
      <c r="J490" s="126" t="s">
        <v>106</v>
      </c>
      <c r="K490" s="126" t="s">
        <v>106</v>
      </c>
    </row>
    <row r="491" spans="1:11" ht="15">
      <c r="A491" s="222"/>
      <c r="B491" s="223"/>
      <c r="C491" s="86" t="s">
        <v>109</v>
      </c>
      <c r="D491" s="36">
        <v>187</v>
      </c>
      <c r="E491" s="36">
        <v>7</v>
      </c>
      <c r="F491" s="126" t="s">
        <v>106</v>
      </c>
      <c r="G491" s="126" t="s">
        <v>106</v>
      </c>
      <c r="H491" s="36">
        <v>464</v>
      </c>
      <c r="I491" s="36">
        <v>20</v>
      </c>
      <c r="J491" s="126" t="s">
        <v>106</v>
      </c>
      <c r="K491" s="126" t="s">
        <v>106</v>
      </c>
    </row>
    <row r="492" spans="1:11" ht="45">
      <c r="A492" s="222"/>
      <c r="B492" s="223"/>
      <c r="C492" s="86" t="s">
        <v>110</v>
      </c>
      <c r="D492" s="36">
        <v>3</v>
      </c>
      <c r="E492" s="36">
        <v>0</v>
      </c>
      <c r="F492" s="126" t="s">
        <v>106</v>
      </c>
      <c r="G492" s="126" t="s">
        <v>106</v>
      </c>
      <c r="H492" s="36">
        <v>6</v>
      </c>
      <c r="I492" s="36">
        <v>72</v>
      </c>
      <c r="J492" s="126" t="s">
        <v>106</v>
      </c>
      <c r="K492" s="126" t="s">
        <v>106</v>
      </c>
    </row>
    <row r="493" spans="1:11" ht="45">
      <c r="A493" s="222"/>
      <c r="B493" s="223"/>
      <c r="C493" s="86" t="s">
        <v>111</v>
      </c>
      <c r="D493" s="36">
        <v>79</v>
      </c>
      <c r="E493" s="36">
        <v>7</v>
      </c>
      <c r="F493" s="126" t="s">
        <v>106</v>
      </c>
      <c r="G493" s="126" t="s">
        <v>106</v>
      </c>
      <c r="H493" s="36">
        <v>196</v>
      </c>
      <c r="I493" s="36">
        <v>16</v>
      </c>
      <c r="J493" s="126" t="s">
        <v>106</v>
      </c>
      <c r="K493" s="126" t="s">
        <v>106</v>
      </c>
    </row>
    <row r="494" spans="1:11" ht="30">
      <c r="A494" s="222"/>
      <c r="B494" s="223"/>
      <c r="C494" s="131" t="s">
        <v>112</v>
      </c>
      <c r="D494" s="126" t="s">
        <v>106</v>
      </c>
      <c r="E494" s="126" t="s">
        <v>106</v>
      </c>
      <c r="F494" s="36">
        <v>0</v>
      </c>
      <c r="G494" s="36">
        <v>0</v>
      </c>
      <c r="H494" s="126" t="s">
        <v>106</v>
      </c>
      <c r="I494" s="126" t="s">
        <v>106</v>
      </c>
      <c r="J494" s="137">
        <v>0</v>
      </c>
      <c r="K494" s="137">
        <v>0</v>
      </c>
    </row>
    <row r="495" spans="1:11" ht="15">
      <c r="A495" s="222"/>
      <c r="B495" s="223"/>
      <c r="C495" s="132" t="s">
        <v>113</v>
      </c>
      <c r="D495" s="126" t="s">
        <v>106</v>
      </c>
      <c r="E495" s="126" t="s">
        <v>106</v>
      </c>
      <c r="F495" s="133">
        <v>0</v>
      </c>
      <c r="G495" s="133">
        <v>0</v>
      </c>
      <c r="H495" s="126" t="s">
        <v>106</v>
      </c>
      <c r="I495" s="126" t="s">
        <v>106</v>
      </c>
      <c r="J495" s="137">
        <v>0</v>
      </c>
      <c r="K495" s="137">
        <v>0</v>
      </c>
    </row>
    <row r="496" spans="1:11" ht="15" customHeight="1">
      <c r="A496" s="222">
        <v>8</v>
      </c>
      <c r="B496" s="223" t="s">
        <v>24</v>
      </c>
      <c r="C496" s="93" t="s">
        <v>92</v>
      </c>
      <c r="D496" s="134">
        <f>SUM(D497:D502)</f>
        <v>808</v>
      </c>
      <c r="E496" s="134">
        <f>SUM(E497:E502)</f>
        <v>212</v>
      </c>
      <c r="F496" s="134">
        <f>F503</f>
        <v>0</v>
      </c>
      <c r="G496" s="134">
        <f>G503</f>
        <v>0</v>
      </c>
      <c r="H496" s="136">
        <f>SUM(H497:H502)</f>
        <v>1578</v>
      </c>
      <c r="I496" s="136">
        <f>SUM(I497:I502)</f>
        <v>354</v>
      </c>
      <c r="J496" s="136">
        <f>J503</f>
        <v>0</v>
      </c>
      <c r="K496" s="136">
        <f>K503</f>
        <v>0</v>
      </c>
    </row>
    <row r="497" spans="1:11" ht="30">
      <c r="A497" s="222"/>
      <c r="B497" s="223"/>
      <c r="C497" s="86" t="s">
        <v>105</v>
      </c>
      <c r="D497" s="36">
        <v>96</v>
      </c>
      <c r="E497" s="36">
        <v>50</v>
      </c>
      <c r="F497" s="126" t="s">
        <v>106</v>
      </c>
      <c r="G497" s="126" t="s">
        <v>106</v>
      </c>
      <c r="H497" s="98">
        <v>206</v>
      </c>
      <c r="I497" s="98">
        <v>68</v>
      </c>
      <c r="J497" s="126" t="s">
        <v>106</v>
      </c>
      <c r="K497" s="126" t="s">
        <v>106</v>
      </c>
    </row>
    <row r="498" spans="1:11" ht="30">
      <c r="A498" s="222"/>
      <c r="B498" s="223"/>
      <c r="C498" s="86" t="s">
        <v>107</v>
      </c>
      <c r="D498" s="36">
        <v>245</v>
      </c>
      <c r="E498" s="36">
        <v>152</v>
      </c>
      <c r="F498" s="126" t="s">
        <v>106</v>
      </c>
      <c r="G498" s="126" t="s">
        <v>106</v>
      </c>
      <c r="H498" s="98">
        <v>536</v>
      </c>
      <c r="I498" s="98">
        <v>271</v>
      </c>
      <c r="J498" s="126" t="s">
        <v>106</v>
      </c>
      <c r="K498" s="126" t="s">
        <v>106</v>
      </c>
    </row>
    <row r="499" spans="1:11" ht="30">
      <c r="A499" s="222"/>
      <c r="B499" s="223"/>
      <c r="C499" s="86" t="s">
        <v>108</v>
      </c>
      <c r="D499" s="36">
        <v>0</v>
      </c>
      <c r="E499" s="36">
        <v>0</v>
      </c>
      <c r="F499" s="126" t="s">
        <v>106</v>
      </c>
      <c r="G499" s="126" t="s">
        <v>106</v>
      </c>
      <c r="H499" s="98">
        <v>0</v>
      </c>
      <c r="I499" s="98">
        <v>0</v>
      </c>
      <c r="J499" s="126" t="s">
        <v>106</v>
      </c>
      <c r="K499" s="126" t="s">
        <v>106</v>
      </c>
    </row>
    <row r="500" spans="1:11" ht="15">
      <c r="A500" s="222"/>
      <c r="B500" s="223"/>
      <c r="C500" s="86" t="s">
        <v>109</v>
      </c>
      <c r="D500" s="36">
        <v>359</v>
      </c>
      <c r="E500" s="36">
        <v>0</v>
      </c>
      <c r="F500" s="126" t="s">
        <v>106</v>
      </c>
      <c r="G500" s="126" t="s">
        <v>106</v>
      </c>
      <c r="H500" s="98">
        <v>665</v>
      </c>
      <c r="I500" s="98">
        <v>0</v>
      </c>
      <c r="J500" s="126" t="s">
        <v>106</v>
      </c>
      <c r="K500" s="126" t="s">
        <v>106</v>
      </c>
    </row>
    <row r="501" spans="1:11" ht="45">
      <c r="A501" s="222"/>
      <c r="B501" s="223"/>
      <c r="C501" s="86" t="s">
        <v>110</v>
      </c>
      <c r="D501" s="36">
        <v>0</v>
      </c>
      <c r="E501" s="36">
        <v>0</v>
      </c>
      <c r="F501" s="126" t="s">
        <v>106</v>
      </c>
      <c r="G501" s="126" t="s">
        <v>106</v>
      </c>
      <c r="H501" s="98">
        <v>0</v>
      </c>
      <c r="I501" s="98">
        <v>0</v>
      </c>
      <c r="J501" s="126" t="s">
        <v>106</v>
      </c>
      <c r="K501" s="126" t="s">
        <v>106</v>
      </c>
    </row>
    <row r="502" spans="1:11" ht="45">
      <c r="A502" s="222"/>
      <c r="B502" s="223"/>
      <c r="C502" s="86" t="s">
        <v>111</v>
      </c>
      <c r="D502" s="36">
        <v>108</v>
      </c>
      <c r="E502" s="36">
        <v>10</v>
      </c>
      <c r="F502" s="126" t="s">
        <v>106</v>
      </c>
      <c r="G502" s="126" t="s">
        <v>106</v>
      </c>
      <c r="H502" s="98">
        <v>171</v>
      </c>
      <c r="I502" s="98">
        <v>15</v>
      </c>
      <c r="J502" s="126" t="s">
        <v>106</v>
      </c>
      <c r="K502" s="126" t="s">
        <v>106</v>
      </c>
    </row>
    <row r="503" spans="1:11" ht="30">
      <c r="A503" s="222"/>
      <c r="B503" s="223"/>
      <c r="C503" s="131" t="s">
        <v>112</v>
      </c>
      <c r="D503" s="126" t="s">
        <v>106</v>
      </c>
      <c r="E503" s="126" t="s">
        <v>106</v>
      </c>
      <c r="F503" s="36">
        <v>0</v>
      </c>
      <c r="G503" s="36">
        <v>0</v>
      </c>
      <c r="H503" s="126" t="s">
        <v>106</v>
      </c>
      <c r="I503" s="126" t="s">
        <v>106</v>
      </c>
      <c r="J503" s="137">
        <v>0</v>
      </c>
      <c r="K503" s="137">
        <v>0</v>
      </c>
    </row>
    <row r="504" spans="1:11" ht="15">
      <c r="A504" s="222"/>
      <c r="B504" s="223"/>
      <c r="C504" s="132" t="s">
        <v>113</v>
      </c>
      <c r="D504" s="126" t="s">
        <v>106</v>
      </c>
      <c r="E504" s="126" t="s">
        <v>106</v>
      </c>
      <c r="F504" s="133">
        <v>0</v>
      </c>
      <c r="G504" s="133">
        <v>0</v>
      </c>
      <c r="H504" s="126" t="s">
        <v>106</v>
      </c>
      <c r="I504" s="126" t="s">
        <v>106</v>
      </c>
      <c r="J504" s="137">
        <v>0</v>
      </c>
      <c r="K504" s="137">
        <v>0</v>
      </c>
    </row>
    <row r="505" spans="1:11" ht="15" customHeight="1">
      <c r="A505" s="222">
        <v>9</v>
      </c>
      <c r="B505" s="223" t="s">
        <v>27</v>
      </c>
      <c r="C505" s="93" t="s">
        <v>92</v>
      </c>
      <c r="D505" s="134">
        <f>SUM(D506:D511)</f>
        <v>674</v>
      </c>
      <c r="E505" s="134">
        <f>SUM(E506:E511)</f>
        <v>77</v>
      </c>
      <c r="F505" s="134">
        <f>F512</f>
        <v>0</v>
      </c>
      <c r="G505" s="134">
        <f>G512</f>
        <v>0</v>
      </c>
      <c r="H505" s="136">
        <f>SUM(H506:H511)</f>
        <v>1144</v>
      </c>
      <c r="I505" s="136">
        <f>SUM(I506:I511)</f>
        <v>148</v>
      </c>
      <c r="J505" s="136">
        <f>J512</f>
        <v>0</v>
      </c>
      <c r="K505" s="136">
        <f>K512</f>
        <v>0</v>
      </c>
    </row>
    <row r="506" spans="1:11" ht="15" customHeight="1">
      <c r="A506" s="222"/>
      <c r="B506" s="223"/>
      <c r="C506" s="86" t="s">
        <v>105</v>
      </c>
      <c r="D506" s="36">
        <v>46</v>
      </c>
      <c r="E506" s="36">
        <v>0</v>
      </c>
      <c r="F506" s="126" t="s">
        <v>106</v>
      </c>
      <c r="G506" s="126" t="s">
        <v>106</v>
      </c>
      <c r="H506" s="36">
        <v>46</v>
      </c>
      <c r="I506" s="36">
        <v>0</v>
      </c>
      <c r="J506" s="126" t="s">
        <v>106</v>
      </c>
      <c r="K506" s="126" t="s">
        <v>106</v>
      </c>
    </row>
    <row r="507" spans="1:11" ht="30">
      <c r="A507" s="222"/>
      <c r="B507" s="223"/>
      <c r="C507" s="86" t="s">
        <v>107</v>
      </c>
      <c r="D507" s="36">
        <v>256</v>
      </c>
      <c r="E507" s="36">
        <v>50</v>
      </c>
      <c r="F507" s="126" t="s">
        <v>106</v>
      </c>
      <c r="G507" s="126" t="s">
        <v>106</v>
      </c>
      <c r="H507" s="36">
        <v>414</v>
      </c>
      <c r="I507" s="36">
        <v>90</v>
      </c>
      <c r="J507" s="126" t="s">
        <v>106</v>
      </c>
      <c r="K507" s="126" t="s">
        <v>106</v>
      </c>
    </row>
    <row r="508" spans="1:11" ht="30">
      <c r="A508" s="222"/>
      <c r="B508" s="223"/>
      <c r="C508" s="86" t="s">
        <v>108</v>
      </c>
      <c r="D508" s="36">
        <v>0</v>
      </c>
      <c r="E508" s="36">
        <v>0</v>
      </c>
      <c r="F508" s="126" t="s">
        <v>106</v>
      </c>
      <c r="G508" s="126" t="s">
        <v>106</v>
      </c>
      <c r="H508" s="36">
        <v>0</v>
      </c>
      <c r="I508" s="36">
        <v>0</v>
      </c>
      <c r="J508" s="126" t="s">
        <v>106</v>
      </c>
      <c r="K508" s="126" t="s">
        <v>106</v>
      </c>
    </row>
    <row r="509" spans="1:11" ht="15">
      <c r="A509" s="222"/>
      <c r="B509" s="223"/>
      <c r="C509" s="86" t="s">
        <v>109</v>
      </c>
      <c r="D509" s="36">
        <v>328</v>
      </c>
      <c r="E509" s="36">
        <v>26</v>
      </c>
      <c r="F509" s="126" t="s">
        <v>106</v>
      </c>
      <c r="G509" s="126" t="s">
        <v>106</v>
      </c>
      <c r="H509" s="36">
        <v>576</v>
      </c>
      <c r="I509" s="36">
        <v>51</v>
      </c>
      <c r="J509" s="126" t="s">
        <v>106</v>
      </c>
      <c r="K509" s="126" t="s">
        <v>106</v>
      </c>
    </row>
    <row r="510" spans="1:11" ht="45">
      <c r="A510" s="222"/>
      <c r="B510" s="223"/>
      <c r="C510" s="86" t="s">
        <v>110</v>
      </c>
      <c r="D510" s="36">
        <v>0</v>
      </c>
      <c r="E510" s="36">
        <v>0</v>
      </c>
      <c r="F510" s="126" t="s">
        <v>106</v>
      </c>
      <c r="G510" s="126" t="s">
        <v>106</v>
      </c>
      <c r="H510" s="36">
        <v>0</v>
      </c>
      <c r="I510" s="36">
        <v>0</v>
      </c>
      <c r="J510" s="126" t="s">
        <v>106</v>
      </c>
      <c r="K510" s="126" t="s">
        <v>106</v>
      </c>
    </row>
    <row r="511" spans="1:11" ht="45">
      <c r="A511" s="222"/>
      <c r="B511" s="223"/>
      <c r="C511" s="86" t="s">
        <v>111</v>
      </c>
      <c r="D511" s="36">
        <v>44</v>
      </c>
      <c r="E511" s="36">
        <v>1</v>
      </c>
      <c r="F511" s="126" t="s">
        <v>106</v>
      </c>
      <c r="G511" s="126" t="s">
        <v>106</v>
      </c>
      <c r="H511" s="36">
        <v>108</v>
      </c>
      <c r="I511" s="36">
        <v>7</v>
      </c>
      <c r="J511" s="126" t="s">
        <v>106</v>
      </c>
      <c r="K511" s="126" t="s">
        <v>106</v>
      </c>
    </row>
    <row r="512" spans="1:11" ht="30">
      <c r="A512" s="222"/>
      <c r="B512" s="223"/>
      <c r="C512" s="131" t="s">
        <v>112</v>
      </c>
      <c r="D512" s="126" t="s">
        <v>106</v>
      </c>
      <c r="E512" s="126" t="s">
        <v>106</v>
      </c>
      <c r="F512" s="36">
        <v>0</v>
      </c>
      <c r="G512" s="36">
        <v>0</v>
      </c>
      <c r="H512" s="126" t="s">
        <v>106</v>
      </c>
      <c r="I512" s="126" t="s">
        <v>106</v>
      </c>
      <c r="J512" s="137">
        <v>0</v>
      </c>
      <c r="K512" s="137">
        <v>0</v>
      </c>
    </row>
    <row r="513" spans="1:11" ht="15">
      <c r="A513" s="222"/>
      <c r="B513" s="223"/>
      <c r="C513" s="132" t="s">
        <v>113</v>
      </c>
      <c r="D513" s="126" t="s">
        <v>106</v>
      </c>
      <c r="E513" s="126" t="s">
        <v>106</v>
      </c>
      <c r="F513" s="133">
        <v>0</v>
      </c>
      <c r="G513" s="133">
        <v>0</v>
      </c>
      <c r="H513" s="126" t="s">
        <v>106</v>
      </c>
      <c r="I513" s="126" t="s">
        <v>106</v>
      </c>
      <c r="J513" s="137">
        <v>0</v>
      </c>
      <c r="K513" s="137">
        <v>0</v>
      </c>
    </row>
    <row r="514" spans="1:11" ht="15" customHeight="1">
      <c r="A514" s="222">
        <v>10</v>
      </c>
      <c r="B514" s="223" t="s">
        <v>28</v>
      </c>
      <c r="C514" s="93" t="s">
        <v>92</v>
      </c>
      <c r="D514" s="134">
        <f>SUM(D515:D520)</f>
        <v>547</v>
      </c>
      <c r="E514" s="134">
        <f>SUM(E515:E520)</f>
        <v>4</v>
      </c>
      <c r="F514" s="134">
        <f>F521</f>
        <v>0</v>
      </c>
      <c r="G514" s="134">
        <f>G521</f>
        <v>0</v>
      </c>
      <c r="H514" s="136">
        <f>SUM(H515:H520)</f>
        <v>1228</v>
      </c>
      <c r="I514" s="136">
        <f>SUM(I515:I520)</f>
        <v>11</v>
      </c>
      <c r="J514" s="136">
        <f>J521</f>
        <v>0</v>
      </c>
      <c r="K514" s="136">
        <f>K521</f>
        <v>0</v>
      </c>
    </row>
    <row r="515" spans="1:11" ht="18" customHeight="1">
      <c r="A515" s="222"/>
      <c r="B515" s="223"/>
      <c r="C515" s="86" t="s">
        <v>105</v>
      </c>
      <c r="D515" s="110">
        <v>32</v>
      </c>
      <c r="E515" s="110">
        <v>3</v>
      </c>
      <c r="F515" s="126" t="s">
        <v>106</v>
      </c>
      <c r="G515" s="126" t="s">
        <v>106</v>
      </c>
      <c r="H515" s="36">
        <v>32</v>
      </c>
      <c r="I515" s="36">
        <v>3</v>
      </c>
      <c r="J515" s="126" t="s">
        <v>106</v>
      </c>
      <c r="K515" s="126" t="s">
        <v>106</v>
      </c>
    </row>
    <row r="516" spans="1:11" ht="30">
      <c r="A516" s="222"/>
      <c r="B516" s="223"/>
      <c r="C516" s="86" t="s">
        <v>107</v>
      </c>
      <c r="D516" s="36">
        <v>127</v>
      </c>
      <c r="E516" s="110">
        <v>0</v>
      </c>
      <c r="F516" s="126" t="s">
        <v>106</v>
      </c>
      <c r="G516" s="126" t="s">
        <v>106</v>
      </c>
      <c r="H516" s="36">
        <v>242</v>
      </c>
      <c r="I516" s="36">
        <v>0</v>
      </c>
      <c r="J516" s="126" t="s">
        <v>106</v>
      </c>
      <c r="K516" s="126" t="s">
        <v>106</v>
      </c>
    </row>
    <row r="517" spans="1:11" ht="30">
      <c r="A517" s="222"/>
      <c r="B517" s="223"/>
      <c r="C517" s="86" t="s">
        <v>108</v>
      </c>
      <c r="D517" s="110">
        <v>0</v>
      </c>
      <c r="E517" s="110">
        <v>0</v>
      </c>
      <c r="F517" s="126" t="s">
        <v>106</v>
      </c>
      <c r="G517" s="126" t="s">
        <v>106</v>
      </c>
      <c r="H517" s="36">
        <v>0</v>
      </c>
      <c r="I517" s="36">
        <v>0</v>
      </c>
      <c r="J517" s="126" t="s">
        <v>106</v>
      </c>
      <c r="K517" s="126" t="s">
        <v>106</v>
      </c>
    </row>
    <row r="518" spans="1:11" ht="15">
      <c r="A518" s="222"/>
      <c r="B518" s="223"/>
      <c r="C518" s="86" t="s">
        <v>109</v>
      </c>
      <c r="D518" s="36">
        <v>305</v>
      </c>
      <c r="E518" s="110">
        <v>0</v>
      </c>
      <c r="F518" s="126" t="s">
        <v>106</v>
      </c>
      <c r="G518" s="126" t="s">
        <v>106</v>
      </c>
      <c r="H518" s="36">
        <v>610</v>
      </c>
      <c r="I518" s="36">
        <v>0</v>
      </c>
      <c r="J518" s="126" t="s">
        <v>106</v>
      </c>
      <c r="K518" s="126" t="s">
        <v>106</v>
      </c>
    </row>
    <row r="519" spans="1:11" ht="45">
      <c r="A519" s="222"/>
      <c r="B519" s="223"/>
      <c r="C519" s="86" t="s">
        <v>110</v>
      </c>
      <c r="D519" s="110">
        <v>0</v>
      </c>
      <c r="E519" s="110">
        <v>0</v>
      </c>
      <c r="F519" s="126" t="s">
        <v>106</v>
      </c>
      <c r="G519" s="126" t="s">
        <v>106</v>
      </c>
      <c r="H519" s="36">
        <v>0</v>
      </c>
      <c r="I519" s="36">
        <v>0</v>
      </c>
      <c r="J519" s="126" t="s">
        <v>106</v>
      </c>
      <c r="K519" s="126" t="s">
        <v>106</v>
      </c>
    </row>
    <row r="520" spans="1:11" ht="45">
      <c r="A520" s="222"/>
      <c r="B520" s="223"/>
      <c r="C520" s="86" t="s">
        <v>111</v>
      </c>
      <c r="D520" s="36">
        <v>83</v>
      </c>
      <c r="E520" s="36">
        <v>1</v>
      </c>
      <c r="F520" s="36" t="s">
        <v>106</v>
      </c>
      <c r="G520" s="36" t="s">
        <v>106</v>
      </c>
      <c r="H520" s="36">
        <v>344</v>
      </c>
      <c r="I520" s="36">
        <v>8</v>
      </c>
      <c r="J520" s="126" t="s">
        <v>106</v>
      </c>
      <c r="K520" s="126" t="s">
        <v>106</v>
      </c>
    </row>
    <row r="521" spans="1:11" ht="30">
      <c r="A521" s="222"/>
      <c r="B521" s="223"/>
      <c r="C521" s="131" t="s">
        <v>112</v>
      </c>
      <c r="D521" s="126" t="s">
        <v>106</v>
      </c>
      <c r="E521" s="126" t="s">
        <v>106</v>
      </c>
      <c r="F521" s="36">
        <v>0</v>
      </c>
      <c r="G521" s="36">
        <v>0</v>
      </c>
      <c r="H521" s="126" t="s">
        <v>106</v>
      </c>
      <c r="I521" s="126" t="s">
        <v>106</v>
      </c>
      <c r="J521" s="137">
        <v>0</v>
      </c>
      <c r="K521" s="137">
        <v>0</v>
      </c>
    </row>
    <row r="522" spans="1:11" ht="15">
      <c r="A522" s="222"/>
      <c r="B522" s="223"/>
      <c r="C522" s="132" t="s">
        <v>113</v>
      </c>
      <c r="D522" s="126" t="s">
        <v>106</v>
      </c>
      <c r="E522" s="126" t="s">
        <v>106</v>
      </c>
      <c r="F522" s="133">
        <v>0</v>
      </c>
      <c r="G522" s="133">
        <v>0</v>
      </c>
      <c r="H522" s="126" t="s">
        <v>106</v>
      </c>
      <c r="I522" s="126" t="s">
        <v>106</v>
      </c>
      <c r="J522" s="137">
        <v>0</v>
      </c>
      <c r="K522" s="137">
        <v>0</v>
      </c>
    </row>
    <row r="523" spans="1:11" ht="15" customHeight="1">
      <c r="A523" s="222">
        <v>11</v>
      </c>
      <c r="B523" s="223" t="s">
        <v>29</v>
      </c>
      <c r="C523" s="93" t="s">
        <v>92</v>
      </c>
      <c r="D523" s="134">
        <f>SUM(D524:D529)</f>
        <v>1385</v>
      </c>
      <c r="E523" s="134">
        <f>SUM(E524:E529)</f>
        <v>374</v>
      </c>
      <c r="F523" s="134">
        <f>F530</f>
        <v>0</v>
      </c>
      <c r="G523" s="134">
        <f>G530</f>
        <v>0</v>
      </c>
      <c r="H523" s="136">
        <f>SUM(H524:H529)</f>
        <v>2628</v>
      </c>
      <c r="I523" s="136">
        <f>SUM(I524:I529)</f>
        <v>722</v>
      </c>
      <c r="J523" s="136">
        <f>J530</f>
        <v>0</v>
      </c>
      <c r="K523" s="136">
        <f>K530</f>
        <v>0</v>
      </c>
    </row>
    <row r="524" spans="1:11" ht="17.25" customHeight="1">
      <c r="A524" s="222"/>
      <c r="B524" s="223"/>
      <c r="C524" s="86" t="s">
        <v>105</v>
      </c>
      <c r="D524" s="36">
        <v>52</v>
      </c>
      <c r="E524" s="36">
        <v>0</v>
      </c>
      <c r="F524" s="126" t="s">
        <v>106</v>
      </c>
      <c r="G524" s="126" t="s">
        <v>106</v>
      </c>
      <c r="H524" s="36">
        <v>52</v>
      </c>
      <c r="I524" s="36">
        <v>0</v>
      </c>
      <c r="J524" s="126" t="s">
        <v>106</v>
      </c>
      <c r="K524" s="126" t="s">
        <v>106</v>
      </c>
    </row>
    <row r="525" spans="1:11" ht="30">
      <c r="A525" s="222"/>
      <c r="B525" s="223"/>
      <c r="C525" s="86" t="s">
        <v>107</v>
      </c>
      <c r="D525" s="36">
        <v>940</v>
      </c>
      <c r="E525" s="36">
        <v>337</v>
      </c>
      <c r="F525" s="126" t="s">
        <v>106</v>
      </c>
      <c r="G525" s="126" t="s">
        <v>106</v>
      </c>
      <c r="H525" s="36">
        <v>1861</v>
      </c>
      <c r="I525" s="36">
        <v>636</v>
      </c>
      <c r="J525" s="126" t="s">
        <v>106</v>
      </c>
      <c r="K525" s="126" t="s">
        <v>106</v>
      </c>
    </row>
    <row r="526" spans="1:11" ht="30">
      <c r="A526" s="222"/>
      <c r="B526" s="223"/>
      <c r="C526" s="86" t="s">
        <v>108</v>
      </c>
      <c r="D526" s="36">
        <v>0</v>
      </c>
      <c r="E526" s="36">
        <v>0</v>
      </c>
      <c r="F526" s="126" t="s">
        <v>106</v>
      </c>
      <c r="G526" s="126" t="s">
        <v>106</v>
      </c>
      <c r="H526" s="36">
        <v>0</v>
      </c>
      <c r="I526" s="36">
        <v>0</v>
      </c>
      <c r="J526" s="126" t="s">
        <v>106</v>
      </c>
      <c r="K526" s="126" t="s">
        <v>106</v>
      </c>
    </row>
    <row r="527" spans="1:11" ht="15">
      <c r="A527" s="222"/>
      <c r="B527" s="223"/>
      <c r="C527" s="86" t="s">
        <v>109</v>
      </c>
      <c r="D527" s="36">
        <v>276</v>
      </c>
      <c r="E527" s="36">
        <v>29</v>
      </c>
      <c r="F527" s="126" t="s">
        <v>106</v>
      </c>
      <c r="G527" s="126" t="s">
        <v>106</v>
      </c>
      <c r="H527" s="36">
        <v>519</v>
      </c>
      <c r="I527" s="36">
        <v>66</v>
      </c>
      <c r="J527" s="126" t="s">
        <v>106</v>
      </c>
      <c r="K527" s="126" t="s">
        <v>106</v>
      </c>
    </row>
    <row r="528" spans="1:11" ht="45">
      <c r="A528" s="222"/>
      <c r="B528" s="223"/>
      <c r="C528" s="86" t="s">
        <v>110</v>
      </c>
      <c r="D528" s="36">
        <v>0</v>
      </c>
      <c r="E528" s="36">
        <v>0</v>
      </c>
      <c r="F528" s="126" t="s">
        <v>106</v>
      </c>
      <c r="G528" s="126" t="s">
        <v>106</v>
      </c>
      <c r="H528" s="36">
        <v>0</v>
      </c>
      <c r="I528" s="36">
        <v>0</v>
      </c>
      <c r="J528" s="126" t="s">
        <v>106</v>
      </c>
      <c r="K528" s="126" t="s">
        <v>106</v>
      </c>
    </row>
    <row r="529" spans="1:11" ht="45">
      <c r="A529" s="222"/>
      <c r="B529" s="223"/>
      <c r="C529" s="86" t="s">
        <v>111</v>
      </c>
      <c r="D529" s="36">
        <v>117</v>
      </c>
      <c r="E529" s="36">
        <v>8</v>
      </c>
      <c r="F529" s="126" t="s">
        <v>106</v>
      </c>
      <c r="G529" s="126" t="s">
        <v>106</v>
      </c>
      <c r="H529" s="36">
        <v>196</v>
      </c>
      <c r="I529" s="36">
        <v>20</v>
      </c>
      <c r="J529" s="126" t="s">
        <v>106</v>
      </c>
      <c r="K529" s="126" t="s">
        <v>106</v>
      </c>
    </row>
    <row r="530" spans="1:11" ht="30">
      <c r="A530" s="222"/>
      <c r="B530" s="223"/>
      <c r="C530" s="131" t="s">
        <v>112</v>
      </c>
      <c r="D530" s="126" t="s">
        <v>106</v>
      </c>
      <c r="E530" s="126" t="s">
        <v>106</v>
      </c>
      <c r="F530" s="36">
        <v>0</v>
      </c>
      <c r="G530" s="36">
        <v>0</v>
      </c>
      <c r="H530" s="126" t="s">
        <v>106</v>
      </c>
      <c r="I530" s="126" t="s">
        <v>106</v>
      </c>
      <c r="J530" s="137">
        <v>0</v>
      </c>
      <c r="K530" s="137">
        <v>0</v>
      </c>
    </row>
    <row r="531" spans="1:11" ht="15">
      <c r="A531" s="222"/>
      <c r="B531" s="223"/>
      <c r="C531" s="132" t="s">
        <v>113</v>
      </c>
      <c r="D531" s="126" t="s">
        <v>106</v>
      </c>
      <c r="E531" s="126" t="s">
        <v>106</v>
      </c>
      <c r="F531" s="133">
        <v>0</v>
      </c>
      <c r="G531" s="133">
        <v>0</v>
      </c>
      <c r="H531" s="126" t="s">
        <v>106</v>
      </c>
      <c r="I531" s="126" t="s">
        <v>106</v>
      </c>
      <c r="J531" s="137">
        <v>0</v>
      </c>
      <c r="K531" s="137">
        <v>0</v>
      </c>
    </row>
    <row r="532" spans="1:11" ht="15" customHeight="1">
      <c r="A532" s="222">
        <v>12</v>
      </c>
      <c r="B532" s="223" t="s">
        <v>30</v>
      </c>
      <c r="C532" s="93" t="s">
        <v>92</v>
      </c>
      <c r="D532" s="134">
        <f>SUM(D533:D538)</f>
        <v>1214</v>
      </c>
      <c r="E532" s="134">
        <f>SUM(E533:E538)</f>
        <v>244</v>
      </c>
      <c r="F532" s="134">
        <f>F539</f>
        <v>0</v>
      </c>
      <c r="G532" s="134">
        <f>G539</f>
        <v>0</v>
      </c>
      <c r="H532" s="136">
        <f>SUM(H533:H538)</f>
        <v>2293</v>
      </c>
      <c r="I532" s="136">
        <f>SUM(I533:I538)</f>
        <v>566</v>
      </c>
      <c r="J532" s="136">
        <f>J539</f>
        <v>0</v>
      </c>
      <c r="K532" s="136">
        <f>K539</f>
        <v>0</v>
      </c>
    </row>
    <row r="533" spans="1:11" ht="30">
      <c r="A533" s="222"/>
      <c r="B533" s="223"/>
      <c r="C533" s="86" t="s">
        <v>105</v>
      </c>
      <c r="D533" s="36">
        <v>64</v>
      </c>
      <c r="E533" s="36">
        <v>10</v>
      </c>
      <c r="F533" s="126" t="s">
        <v>106</v>
      </c>
      <c r="G533" s="126" t="s">
        <v>106</v>
      </c>
      <c r="H533" s="98">
        <v>115</v>
      </c>
      <c r="I533" s="98">
        <v>148</v>
      </c>
      <c r="J533" s="126" t="s">
        <v>106</v>
      </c>
      <c r="K533" s="126" t="s">
        <v>106</v>
      </c>
    </row>
    <row r="534" spans="1:11" ht="30">
      <c r="A534" s="222"/>
      <c r="B534" s="223"/>
      <c r="C534" s="86" t="s">
        <v>107</v>
      </c>
      <c r="D534" s="36">
        <v>602</v>
      </c>
      <c r="E534" s="36">
        <v>221</v>
      </c>
      <c r="F534" s="126" t="s">
        <v>106</v>
      </c>
      <c r="G534" s="126" t="s">
        <v>106</v>
      </c>
      <c r="H534" s="98">
        <v>1144</v>
      </c>
      <c r="I534" s="98">
        <v>385</v>
      </c>
      <c r="J534" s="126" t="s">
        <v>106</v>
      </c>
      <c r="K534" s="126" t="s">
        <v>106</v>
      </c>
    </row>
    <row r="535" spans="1:11" ht="30">
      <c r="A535" s="222"/>
      <c r="B535" s="223"/>
      <c r="C535" s="86" t="s">
        <v>108</v>
      </c>
      <c r="D535" s="36">
        <v>0</v>
      </c>
      <c r="E535" s="36">
        <v>0</v>
      </c>
      <c r="F535" s="36" t="s">
        <v>106</v>
      </c>
      <c r="G535" s="36" t="s">
        <v>106</v>
      </c>
      <c r="H535" s="98">
        <v>0</v>
      </c>
      <c r="I535" s="98">
        <v>0</v>
      </c>
      <c r="J535" s="126" t="s">
        <v>106</v>
      </c>
      <c r="K535" s="126" t="s">
        <v>106</v>
      </c>
    </row>
    <row r="536" spans="1:11" ht="15">
      <c r="A536" s="222"/>
      <c r="B536" s="223"/>
      <c r="C536" s="86" t="s">
        <v>109</v>
      </c>
      <c r="D536" s="36">
        <v>465</v>
      </c>
      <c r="E536" s="36">
        <v>12</v>
      </c>
      <c r="F536" s="36" t="s">
        <v>106</v>
      </c>
      <c r="G536" s="36" t="s">
        <v>106</v>
      </c>
      <c r="H536" s="98">
        <v>899</v>
      </c>
      <c r="I536" s="98">
        <v>30</v>
      </c>
      <c r="J536" s="126" t="s">
        <v>106</v>
      </c>
      <c r="K536" s="126" t="s">
        <v>106</v>
      </c>
    </row>
    <row r="537" spans="1:11" ht="45">
      <c r="A537" s="222"/>
      <c r="B537" s="223"/>
      <c r="C537" s="86" t="s">
        <v>110</v>
      </c>
      <c r="D537" s="36">
        <v>0</v>
      </c>
      <c r="E537" s="36">
        <v>0</v>
      </c>
      <c r="F537" s="126" t="s">
        <v>106</v>
      </c>
      <c r="G537" s="126" t="s">
        <v>106</v>
      </c>
      <c r="H537" s="36">
        <v>7</v>
      </c>
      <c r="I537" s="36">
        <v>0</v>
      </c>
      <c r="J537" s="126" t="s">
        <v>106</v>
      </c>
      <c r="K537" s="126" t="s">
        <v>106</v>
      </c>
    </row>
    <row r="538" spans="1:11" ht="45">
      <c r="A538" s="222"/>
      <c r="B538" s="223"/>
      <c r="C538" s="86" t="s">
        <v>111</v>
      </c>
      <c r="D538" s="36">
        <v>83</v>
      </c>
      <c r="E538" s="36">
        <v>1</v>
      </c>
      <c r="F538" s="126" t="s">
        <v>106</v>
      </c>
      <c r="G538" s="126" t="s">
        <v>106</v>
      </c>
      <c r="H538" s="36">
        <v>128</v>
      </c>
      <c r="I538" s="36">
        <v>3</v>
      </c>
      <c r="J538" s="126" t="s">
        <v>106</v>
      </c>
      <c r="K538" s="126" t="s">
        <v>106</v>
      </c>
    </row>
    <row r="539" spans="1:11" ht="30">
      <c r="A539" s="222"/>
      <c r="B539" s="223"/>
      <c r="C539" s="131" t="s">
        <v>112</v>
      </c>
      <c r="D539" s="126" t="s">
        <v>106</v>
      </c>
      <c r="E539" s="126" t="s">
        <v>106</v>
      </c>
      <c r="F539" s="36">
        <v>0</v>
      </c>
      <c r="G539" s="36">
        <v>0</v>
      </c>
      <c r="H539" s="126" t="s">
        <v>106</v>
      </c>
      <c r="I539" s="126" t="s">
        <v>106</v>
      </c>
      <c r="J539" s="137">
        <v>0</v>
      </c>
      <c r="K539" s="137">
        <v>0</v>
      </c>
    </row>
    <row r="540" spans="1:11" ht="15">
      <c r="A540" s="222"/>
      <c r="B540" s="223"/>
      <c r="C540" s="132" t="s">
        <v>113</v>
      </c>
      <c r="D540" s="126" t="s">
        <v>106</v>
      </c>
      <c r="E540" s="126" t="s">
        <v>106</v>
      </c>
      <c r="F540" s="133">
        <v>0</v>
      </c>
      <c r="G540" s="133">
        <v>0</v>
      </c>
      <c r="H540" s="126" t="s">
        <v>106</v>
      </c>
      <c r="I540" s="126" t="s">
        <v>106</v>
      </c>
      <c r="J540" s="137">
        <v>0</v>
      </c>
      <c r="K540" s="137">
        <v>0</v>
      </c>
    </row>
    <row r="541" spans="1:11" ht="15" customHeight="1">
      <c r="A541" s="222">
        <v>13</v>
      </c>
      <c r="B541" s="223" t="s">
        <v>47</v>
      </c>
      <c r="C541" s="93" t="s">
        <v>92</v>
      </c>
      <c r="D541" s="134">
        <f>SUM(D542:D547)</f>
        <v>1199</v>
      </c>
      <c r="E541" s="134">
        <f>SUM(E542:E547)</f>
        <v>13</v>
      </c>
      <c r="F541" s="134">
        <f>F548</f>
        <v>0</v>
      </c>
      <c r="G541" s="134">
        <f>G548</f>
        <v>0</v>
      </c>
      <c r="H541" s="136">
        <f>SUM(H542:H547)</f>
        <v>2312</v>
      </c>
      <c r="I541" s="136">
        <f>SUM(I542:I547)</f>
        <v>17</v>
      </c>
      <c r="J541" s="136">
        <f>J548</f>
        <v>0</v>
      </c>
      <c r="K541" s="136">
        <f>K548</f>
        <v>0</v>
      </c>
    </row>
    <row r="542" spans="1:11" ht="30">
      <c r="A542" s="222"/>
      <c r="B542" s="223"/>
      <c r="C542" s="86" t="s">
        <v>105</v>
      </c>
      <c r="D542" s="36">
        <v>25</v>
      </c>
      <c r="E542" s="36">
        <v>0</v>
      </c>
      <c r="F542" s="126" t="s">
        <v>106</v>
      </c>
      <c r="G542" s="126" t="s">
        <v>106</v>
      </c>
      <c r="H542" s="36">
        <v>25</v>
      </c>
      <c r="I542" s="36">
        <v>0</v>
      </c>
      <c r="J542" s="126" t="s">
        <v>106</v>
      </c>
      <c r="K542" s="126" t="s">
        <v>106</v>
      </c>
    </row>
    <row r="543" spans="1:11" ht="30">
      <c r="A543" s="222"/>
      <c r="B543" s="223"/>
      <c r="C543" s="86" t="s">
        <v>107</v>
      </c>
      <c r="D543" s="36">
        <v>1018</v>
      </c>
      <c r="E543" s="36">
        <v>11</v>
      </c>
      <c r="F543" s="126" t="s">
        <v>106</v>
      </c>
      <c r="G543" s="126" t="s">
        <v>106</v>
      </c>
      <c r="H543" s="36">
        <v>1963</v>
      </c>
      <c r="I543" s="36">
        <v>15</v>
      </c>
      <c r="J543" s="126" t="s">
        <v>106</v>
      </c>
      <c r="K543" s="126" t="s">
        <v>106</v>
      </c>
    </row>
    <row r="544" spans="1:11" ht="30">
      <c r="A544" s="222"/>
      <c r="B544" s="223"/>
      <c r="C544" s="86" t="s">
        <v>108</v>
      </c>
      <c r="D544" s="36">
        <v>0</v>
      </c>
      <c r="E544" s="36">
        <v>0</v>
      </c>
      <c r="F544" s="36" t="s">
        <v>106</v>
      </c>
      <c r="G544" s="36" t="s">
        <v>106</v>
      </c>
      <c r="H544" s="36">
        <v>0</v>
      </c>
      <c r="I544" s="36">
        <v>0</v>
      </c>
      <c r="J544" s="126" t="s">
        <v>106</v>
      </c>
      <c r="K544" s="126" t="s">
        <v>106</v>
      </c>
    </row>
    <row r="545" spans="1:11" ht="15">
      <c r="A545" s="222"/>
      <c r="B545" s="223"/>
      <c r="C545" s="86" t="s">
        <v>109</v>
      </c>
      <c r="D545" s="36">
        <v>145</v>
      </c>
      <c r="E545" s="36">
        <v>2</v>
      </c>
      <c r="F545" s="126" t="s">
        <v>106</v>
      </c>
      <c r="G545" s="126" t="s">
        <v>106</v>
      </c>
      <c r="H545" s="36">
        <v>303</v>
      </c>
      <c r="I545" s="36">
        <v>2</v>
      </c>
      <c r="J545" s="126" t="s">
        <v>106</v>
      </c>
      <c r="K545" s="126" t="s">
        <v>106</v>
      </c>
    </row>
    <row r="546" spans="1:11" ht="45">
      <c r="A546" s="222"/>
      <c r="B546" s="223"/>
      <c r="C546" s="86" t="s">
        <v>110</v>
      </c>
      <c r="D546" s="36">
        <v>0</v>
      </c>
      <c r="E546" s="36">
        <v>0</v>
      </c>
      <c r="F546" s="36" t="s">
        <v>106</v>
      </c>
      <c r="G546" s="36" t="s">
        <v>106</v>
      </c>
      <c r="H546" s="36">
        <v>0</v>
      </c>
      <c r="I546" s="36">
        <v>0</v>
      </c>
      <c r="J546" s="126" t="s">
        <v>106</v>
      </c>
      <c r="K546" s="126" t="s">
        <v>106</v>
      </c>
    </row>
    <row r="547" spans="1:11" ht="45">
      <c r="A547" s="222"/>
      <c r="B547" s="223"/>
      <c r="C547" s="86" t="s">
        <v>111</v>
      </c>
      <c r="D547" s="36">
        <v>11</v>
      </c>
      <c r="E547" s="36">
        <v>0</v>
      </c>
      <c r="F547" s="126" t="s">
        <v>106</v>
      </c>
      <c r="G547" s="126" t="s">
        <v>106</v>
      </c>
      <c r="H547" s="36">
        <v>21</v>
      </c>
      <c r="I547" s="36">
        <v>0</v>
      </c>
      <c r="J547" s="126" t="s">
        <v>106</v>
      </c>
      <c r="K547" s="126" t="s">
        <v>106</v>
      </c>
    </row>
    <row r="548" spans="1:11" ht="30">
      <c r="A548" s="222"/>
      <c r="B548" s="223"/>
      <c r="C548" s="131" t="s">
        <v>112</v>
      </c>
      <c r="D548" s="126" t="s">
        <v>106</v>
      </c>
      <c r="E548" s="126" t="s">
        <v>106</v>
      </c>
      <c r="F548" s="36">
        <v>0</v>
      </c>
      <c r="G548" s="36">
        <v>0</v>
      </c>
      <c r="H548" s="126" t="s">
        <v>106</v>
      </c>
      <c r="I548" s="126" t="s">
        <v>106</v>
      </c>
      <c r="J548" s="137">
        <v>0</v>
      </c>
      <c r="K548" s="137">
        <v>0</v>
      </c>
    </row>
    <row r="549" spans="1:11" ht="15">
      <c r="A549" s="222"/>
      <c r="B549" s="223"/>
      <c r="C549" s="132" t="s">
        <v>113</v>
      </c>
      <c r="D549" s="126" t="s">
        <v>106</v>
      </c>
      <c r="E549" s="126" t="s">
        <v>106</v>
      </c>
      <c r="F549" s="133">
        <v>0</v>
      </c>
      <c r="G549" s="133">
        <v>0</v>
      </c>
      <c r="H549" s="126" t="s">
        <v>106</v>
      </c>
      <c r="I549" s="126" t="s">
        <v>106</v>
      </c>
      <c r="J549" s="137">
        <v>0</v>
      </c>
      <c r="K549" s="137">
        <v>0</v>
      </c>
    </row>
    <row r="550" spans="1:11" ht="15" customHeight="1">
      <c r="A550" s="222">
        <v>14</v>
      </c>
      <c r="B550" s="223" t="s">
        <v>32</v>
      </c>
      <c r="C550" s="93" t="s">
        <v>92</v>
      </c>
      <c r="D550" s="134">
        <f>SUM(D551:D556)</f>
        <v>1167</v>
      </c>
      <c r="E550" s="134">
        <f>SUM(E551:E556)</f>
        <v>42</v>
      </c>
      <c r="F550" s="134">
        <f>F557</f>
        <v>0</v>
      </c>
      <c r="G550" s="134">
        <f>G557</f>
        <v>0</v>
      </c>
      <c r="H550" s="136">
        <f>SUM(H551:H556)</f>
        <v>2430</v>
      </c>
      <c r="I550" s="136">
        <f>SUM(I551:I556)</f>
        <v>90</v>
      </c>
      <c r="J550" s="136">
        <f>J557</f>
        <v>0</v>
      </c>
      <c r="K550" s="136">
        <f>K557</f>
        <v>0</v>
      </c>
    </row>
    <row r="551" spans="1:11" ht="30">
      <c r="A551" s="222"/>
      <c r="B551" s="223"/>
      <c r="C551" s="86" t="s">
        <v>105</v>
      </c>
      <c r="D551" s="36">
        <v>62</v>
      </c>
      <c r="E551" s="36">
        <v>0</v>
      </c>
      <c r="F551" s="126" t="s">
        <v>106</v>
      </c>
      <c r="G551" s="126" t="s">
        <v>106</v>
      </c>
      <c r="H551" s="36">
        <v>62</v>
      </c>
      <c r="I551" s="36">
        <v>0</v>
      </c>
      <c r="J551" s="126" t="s">
        <v>106</v>
      </c>
      <c r="K551" s="126" t="s">
        <v>106</v>
      </c>
    </row>
    <row r="552" spans="1:11" ht="30">
      <c r="A552" s="222"/>
      <c r="B552" s="223"/>
      <c r="C552" s="86" t="s">
        <v>107</v>
      </c>
      <c r="D552" s="36">
        <v>417</v>
      </c>
      <c r="E552" s="36">
        <v>0</v>
      </c>
      <c r="F552" s="126" t="s">
        <v>106</v>
      </c>
      <c r="G552" s="126" t="s">
        <v>106</v>
      </c>
      <c r="H552" s="36">
        <v>951</v>
      </c>
      <c r="I552" s="36">
        <v>0</v>
      </c>
      <c r="J552" s="126" t="s">
        <v>106</v>
      </c>
      <c r="K552" s="126" t="s">
        <v>106</v>
      </c>
    </row>
    <row r="553" spans="1:11" ht="30">
      <c r="A553" s="222"/>
      <c r="B553" s="223"/>
      <c r="C553" s="86" t="s">
        <v>108</v>
      </c>
      <c r="D553" s="36">
        <v>0</v>
      </c>
      <c r="E553" s="36">
        <v>0</v>
      </c>
      <c r="F553" s="126" t="s">
        <v>106</v>
      </c>
      <c r="G553" s="126" t="s">
        <v>106</v>
      </c>
      <c r="H553" s="36">
        <v>0</v>
      </c>
      <c r="I553" s="36">
        <v>0</v>
      </c>
      <c r="J553" s="126" t="s">
        <v>106</v>
      </c>
      <c r="K553" s="126" t="s">
        <v>106</v>
      </c>
    </row>
    <row r="554" spans="1:11" ht="15">
      <c r="A554" s="222"/>
      <c r="B554" s="223"/>
      <c r="C554" s="86" t="s">
        <v>109</v>
      </c>
      <c r="D554" s="36">
        <v>646</v>
      </c>
      <c r="E554" s="36">
        <v>0</v>
      </c>
      <c r="F554" s="126" t="s">
        <v>106</v>
      </c>
      <c r="G554" s="126" t="s">
        <v>106</v>
      </c>
      <c r="H554" s="36">
        <v>1253</v>
      </c>
      <c r="I554" s="36">
        <v>0</v>
      </c>
      <c r="J554" s="126" t="s">
        <v>106</v>
      </c>
      <c r="K554" s="126" t="s">
        <v>106</v>
      </c>
    </row>
    <row r="555" spans="1:11" ht="45">
      <c r="A555" s="222"/>
      <c r="B555" s="223"/>
      <c r="C555" s="86" t="s">
        <v>110</v>
      </c>
      <c r="D555" s="36">
        <v>24</v>
      </c>
      <c r="E555" s="36">
        <v>32</v>
      </c>
      <c r="F555" s="126" t="s">
        <v>106</v>
      </c>
      <c r="G555" s="126" t="s">
        <v>106</v>
      </c>
      <c r="H555" s="36">
        <v>109</v>
      </c>
      <c r="I555" s="36">
        <v>70</v>
      </c>
      <c r="J555" s="126" t="s">
        <v>106</v>
      </c>
      <c r="K555" s="126" t="s">
        <v>106</v>
      </c>
    </row>
    <row r="556" spans="1:11" ht="45">
      <c r="A556" s="222"/>
      <c r="B556" s="223"/>
      <c r="C556" s="86" t="s">
        <v>111</v>
      </c>
      <c r="D556" s="36">
        <v>18</v>
      </c>
      <c r="E556" s="36">
        <v>10</v>
      </c>
      <c r="F556" s="126" t="s">
        <v>106</v>
      </c>
      <c r="G556" s="126" t="s">
        <v>106</v>
      </c>
      <c r="H556" s="36">
        <v>55</v>
      </c>
      <c r="I556" s="36">
        <v>20</v>
      </c>
      <c r="J556" s="126" t="s">
        <v>106</v>
      </c>
      <c r="K556" s="126" t="s">
        <v>106</v>
      </c>
    </row>
    <row r="557" spans="1:11" ht="30">
      <c r="A557" s="222"/>
      <c r="B557" s="223"/>
      <c r="C557" s="131" t="s">
        <v>112</v>
      </c>
      <c r="D557" s="126" t="s">
        <v>106</v>
      </c>
      <c r="E557" s="126" t="s">
        <v>106</v>
      </c>
      <c r="F557" s="36">
        <v>0</v>
      </c>
      <c r="G557" s="36">
        <v>0</v>
      </c>
      <c r="H557" s="126" t="s">
        <v>106</v>
      </c>
      <c r="I557" s="126" t="s">
        <v>106</v>
      </c>
      <c r="J557" s="137">
        <v>0</v>
      </c>
      <c r="K557" s="137">
        <v>0</v>
      </c>
    </row>
    <row r="558" spans="1:11" ht="15">
      <c r="A558" s="222"/>
      <c r="B558" s="223"/>
      <c r="C558" s="132" t="s">
        <v>113</v>
      </c>
      <c r="D558" s="126" t="s">
        <v>106</v>
      </c>
      <c r="E558" s="126" t="s">
        <v>106</v>
      </c>
      <c r="F558" s="133">
        <v>0</v>
      </c>
      <c r="G558" s="133">
        <v>0</v>
      </c>
      <c r="H558" s="126" t="s">
        <v>106</v>
      </c>
      <c r="I558" s="126" t="s">
        <v>106</v>
      </c>
      <c r="J558" s="137">
        <v>0</v>
      </c>
      <c r="K558" s="137">
        <v>0</v>
      </c>
    </row>
    <row r="559" spans="1:11" ht="14.25" customHeight="1">
      <c r="A559" s="222">
        <v>15</v>
      </c>
      <c r="B559" s="223" t="s">
        <v>49</v>
      </c>
      <c r="C559" s="93" t="s">
        <v>92</v>
      </c>
      <c r="D559" s="134">
        <f>SUM(D560:D565)</f>
        <v>2035</v>
      </c>
      <c r="E559" s="134">
        <f>SUM(E560:E565)</f>
        <v>18</v>
      </c>
      <c r="F559" s="134">
        <f>F566</f>
        <v>0</v>
      </c>
      <c r="G559" s="134">
        <f>G566</f>
        <v>0</v>
      </c>
      <c r="H559" s="136">
        <f>SUM(H560:H565)</f>
        <v>3936</v>
      </c>
      <c r="I559" s="136">
        <f>SUM(I560:I565)</f>
        <v>35</v>
      </c>
      <c r="J559" s="136">
        <f>J566</f>
        <v>0</v>
      </c>
      <c r="K559" s="136">
        <f>K566</f>
        <v>0</v>
      </c>
    </row>
    <row r="560" spans="1:11" ht="30">
      <c r="A560" s="222"/>
      <c r="B560" s="223"/>
      <c r="C560" s="86" t="s">
        <v>105</v>
      </c>
      <c r="D560" s="36">
        <v>157</v>
      </c>
      <c r="E560" s="36">
        <v>3</v>
      </c>
      <c r="F560" s="126" t="s">
        <v>106</v>
      </c>
      <c r="G560" s="126" t="s">
        <v>106</v>
      </c>
      <c r="H560" s="98">
        <v>182</v>
      </c>
      <c r="I560" s="36">
        <v>3</v>
      </c>
      <c r="J560" s="126" t="s">
        <v>106</v>
      </c>
      <c r="K560" s="126" t="s">
        <v>106</v>
      </c>
    </row>
    <row r="561" spans="1:11" ht="30">
      <c r="A561" s="222"/>
      <c r="B561" s="223"/>
      <c r="C561" s="86" t="s">
        <v>107</v>
      </c>
      <c r="D561" s="36">
        <v>577</v>
      </c>
      <c r="E561" s="36">
        <v>3</v>
      </c>
      <c r="F561" s="126" t="s">
        <v>106</v>
      </c>
      <c r="G561" s="126" t="s">
        <v>106</v>
      </c>
      <c r="H561" s="98">
        <v>1174</v>
      </c>
      <c r="I561" s="36">
        <v>3</v>
      </c>
      <c r="J561" s="126" t="s">
        <v>106</v>
      </c>
      <c r="K561" s="126" t="s">
        <v>106</v>
      </c>
    </row>
    <row r="562" spans="1:11" ht="30">
      <c r="A562" s="222"/>
      <c r="B562" s="223"/>
      <c r="C562" s="86" t="s">
        <v>108</v>
      </c>
      <c r="D562" s="36">
        <v>0</v>
      </c>
      <c r="E562" s="36">
        <v>0</v>
      </c>
      <c r="F562" s="126" t="s">
        <v>106</v>
      </c>
      <c r="G562" s="126" t="s">
        <v>106</v>
      </c>
      <c r="H562" s="36">
        <v>0</v>
      </c>
      <c r="I562" s="36">
        <v>0</v>
      </c>
      <c r="J562" s="126" t="s">
        <v>106</v>
      </c>
      <c r="K562" s="126" t="s">
        <v>106</v>
      </c>
    </row>
    <row r="563" spans="1:11" ht="15">
      <c r="A563" s="222"/>
      <c r="B563" s="223"/>
      <c r="C563" s="86" t="s">
        <v>109</v>
      </c>
      <c r="D563" s="36">
        <v>1136</v>
      </c>
      <c r="E563" s="36">
        <v>6</v>
      </c>
      <c r="F563" s="126" t="s">
        <v>106</v>
      </c>
      <c r="G563" s="126" t="s">
        <v>106</v>
      </c>
      <c r="H563" s="98">
        <v>2256</v>
      </c>
      <c r="I563" s="36">
        <v>9</v>
      </c>
      <c r="J563" s="126" t="s">
        <v>106</v>
      </c>
      <c r="K563" s="126" t="s">
        <v>106</v>
      </c>
    </row>
    <row r="564" spans="1:11" ht="45">
      <c r="A564" s="222"/>
      <c r="B564" s="223"/>
      <c r="C564" s="86" t="s">
        <v>110</v>
      </c>
      <c r="D564" s="36">
        <v>2</v>
      </c>
      <c r="E564" s="36">
        <v>0</v>
      </c>
      <c r="F564" s="126" t="s">
        <v>106</v>
      </c>
      <c r="G564" s="126" t="s">
        <v>106</v>
      </c>
      <c r="H564" s="36">
        <v>4</v>
      </c>
      <c r="I564" s="36">
        <v>0</v>
      </c>
      <c r="J564" s="126" t="s">
        <v>106</v>
      </c>
      <c r="K564" s="126" t="s">
        <v>106</v>
      </c>
    </row>
    <row r="565" spans="1:11" ht="45">
      <c r="A565" s="222"/>
      <c r="B565" s="223"/>
      <c r="C565" s="86" t="s">
        <v>111</v>
      </c>
      <c r="D565" s="36">
        <v>163</v>
      </c>
      <c r="E565" s="36">
        <v>6</v>
      </c>
      <c r="F565" s="126" t="s">
        <v>106</v>
      </c>
      <c r="G565" s="126" t="s">
        <v>106</v>
      </c>
      <c r="H565" s="36">
        <v>320</v>
      </c>
      <c r="I565" s="36">
        <v>20</v>
      </c>
      <c r="J565" s="126" t="s">
        <v>106</v>
      </c>
      <c r="K565" s="126" t="s">
        <v>106</v>
      </c>
    </row>
    <row r="566" spans="1:11" ht="30">
      <c r="A566" s="222"/>
      <c r="B566" s="223"/>
      <c r="C566" s="131" t="s">
        <v>112</v>
      </c>
      <c r="D566" s="126" t="s">
        <v>106</v>
      </c>
      <c r="E566" s="126" t="s">
        <v>106</v>
      </c>
      <c r="F566" s="36">
        <v>0</v>
      </c>
      <c r="G566" s="36">
        <v>0</v>
      </c>
      <c r="H566" s="126" t="s">
        <v>106</v>
      </c>
      <c r="I566" s="126" t="s">
        <v>106</v>
      </c>
      <c r="J566" s="137">
        <v>0</v>
      </c>
      <c r="K566" s="137">
        <v>0</v>
      </c>
    </row>
    <row r="567" spans="1:11" ht="15">
      <c r="A567" s="222"/>
      <c r="B567" s="223"/>
      <c r="C567" s="132" t="s">
        <v>113</v>
      </c>
      <c r="D567" s="126" t="s">
        <v>106</v>
      </c>
      <c r="E567" s="126" t="s">
        <v>106</v>
      </c>
      <c r="F567" s="133">
        <v>0</v>
      </c>
      <c r="G567" s="133">
        <v>0</v>
      </c>
      <c r="H567" s="126" t="s">
        <v>106</v>
      </c>
      <c r="I567" s="126" t="s">
        <v>106</v>
      </c>
      <c r="J567" s="137">
        <v>0</v>
      </c>
      <c r="K567" s="137">
        <v>0</v>
      </c>
    </row>
    <row r="568" spans="1:11" ht="15" customHeight="1">
      <c r="A568" s="222">
        <v>16</v>
      </c>
      <c r="B568" s="223" t="s">
        <v>50</v>
      </c>
      <c r="C568" s="93" t="s">
        <v>92</v>
      </c>
      <c r="D568" s="134">
        <f>SUM(D569:D574)</f>
        <v>806</v>
      </c>
      <c r="E568" s="134">
        <f>SUM(E569:E574)</f>
        <v>105</v>
      </c>
      <c r="F568" s="134">
        <f>F575</f>
        <v>0</v>
      </c>
      <c r="G568" s="134">
        <f>G575</f>
        <v>0</v>
      </c>
      <c r="H568" s="136">
        <f>SUM(H569:H574)</f>
        <v>1625</v>
      </c>
      <c r="I568" s="136">
        <f>SUM(I569:I574)</f>
        <v>124</v>
      </c>
      <c r="J568" s="136">
        <f>J575</f>
        <v>0</v>
      </c>
      <c r="K568" s="136">
        <f>K575</f>
        <v>0</v>
      </c>
    </row>
    <row r="569" spans="1:11" ht="30">
      <c r="A569" s="222"/>
      <c r="B569" s="223"/>
      <c r="C569" s="86" t="s">
        <v>105</v>
      </c>
      <c r="D569" s="36">
        <v>79</v>
      </c>
      <c r="E569" s="36">
        <v>0</v>
      </c>
      <c r="F569" s="126" t="s">
        <v>106</v>
      </c>
      <c r="G569" s="126" t="s">
        <v>106</v>
      </c>
      <c r="H569" s="36">
        <v>147</v>
      </c>
      <c r="I569" s="36">
        <v>0</v>
      </c>
      <c r="J569" s="126" t="s">
        <v>106</v>
      </c>
      <c r="K569" s="126" t="s">
        <v>106</v>
      </c>
    </row>
    <row r="570" spans="1:11" ht="30">
      <c r="A570" s="222"/>
      <c r="B570" s="223"/>
      <c r="C570" s="86" t="s">
        <v>107</v>
      </c>
      <c r="D570" s="36">
        <v>331</v>
      </c>
      <c r="E570" s="36">
        <v>0</v>
      </c>
      <c r="F570" s="126" t="s">
        <v>106</v>
      </c>
      <c r="G570" s="126" t="s">
        <v>106</v>
      </c>
      <c r="H570" s="36">
        <v>600</v>
      </c>
      <c r="I570" s="36">
        <v>19</v>
      </c>
      <c r="J570" s="126" t="s">
        <v>106</v>
      </c>
      <c r="K570" s="126" t="s">
        <v>106</v>
      </c>
    </row>
    <row r="571" spans="1:11" ht="30">
      <c r="A571" s="222"/>
      <c r="B571" s="223"/>
      <c r="C571" s="86" t="s">
        <v>108</v>
      </c>
      <c r="D571" s="36">
        <v>0</v>
      </c>
      <c r="E571" s="36">
        <v>0</v>
      </c>
      <c r="F571" s="126" t="s">
        <v>106</v>
      </c>
      <c r="G571" s="126" t="s">
        <v>106</v>
      </c>
      <c r="H571" s="36">
        <v>0</v>
      </c>
      <c r="I571" s="36">
        <v>0</v>
      </c>
      <c r="J571" s="126" t="s">
        <v>106</v>
      </c>
      <c r="K571" s="126" t="s">
        <v>106</v>
      </c>
    </row>
    <row r="572" spans="1:11" ht="15">
      <c r="A572" s="222"/>
      <c r="B572" s="223"/>
      <c r="C572" s="86" t="s">
        <v>109</v>
      </c>
      <c r="D572" s="36">
        <v>193</v>
      </c>
      <c r="E572" s="36">
        <v>44</v>
      </c>
      <c r="F572" s="126" t="s">
        <v>106</v>
      </c>
      <c r="G572" s="126" t="s">
        <v>106</v>
      </c>
      <c r="H572" s="36">
        <v>547</v>
      </c>
      <c r="I572" s="36">
        <v>44</v>
      </c>
      <c r="J572" s="126" t="s">
        <v>106</v>
      </c>
      <c r="K572" s="126" t="s">
        <v>106</v>
      </c>
    </row>
    <row r="573" spans="1:11" ht="45">
      <c r="A573" s="222"/>
      <c r="B573" s="223"/>
      <c r="C573" s="86" t="s">
        <v>110</v>
      </c>
      <c r="D573" s="36">
        <v>0</v>
      </c>
      <c r="E573" s="36">
        <v>0</v>
      </c>
      <c r="F573" s="126" t="s">
        <v>106</v>
      </c>
      <c r="G573" s="126" t="s">
        <v>106</v>
      </c>
      <c r="H573" s="36">
        <v>0</v>
      </c>
      <c r="I573" s="36">
        <v>0</v>
      </c>
      <c r="J573" s="126" t="s">
        <v>106</v>
      </c>
      <c r="K573" s="126" t="s">
        <v>106</v>
      </c>
    </row>
    <row r="574" spans="1:11" ht="45">
      <c r="A574" s="222"/>
      <c r="B574" s="223"/>
      <c r="C574" s="86" t="s">
        <v>111</v>
      </c>
      <c r="D574" s="36">
        <v>203</v>
      </c>
      <c r="E574" s="36">
        <v>61</v>
      </c>
      <c r="F574" s="126" t="s">
        <v>106</v>
      </c>
      <c r="G574" s="126" t="s">
        <v>106</v>
      </c>
      <c r="H574" s="36">
        <v>331</v>
      </c>
      <c r="I574" s="36">
        <v>61</v>
      </c>
      <c r="J574" s="126" t="s">
        <v>106</v>
      </c>
      <c r="K574" s="126" t="s">
        <v>106</v>
      </c>
    </row>
    <row r="575" spans="1:11" ht="30">
      <c r="A575" s="222"/>
      <c r="B575" s="223"/>
      <c r="C575" s="131" t="s">
        <v>112</v>
      </c>
      <c r="D575" s="126" t="s">
        <v>106</v>
      </c>
      <c r="E575" s="126" t="s">
        <v>106</v>
      </c>
      <c r="F575" s="36">
        <v>0</v>
      </c>
      <c r="G575" s="36">
        <v>0</v>
      </c>
      <c r="H575" s="126" t="s">
        <v>106</v>
      </c>
      <c r="I575" s="126" t="s">
        <v>106</v>
      </c>
      <c r="J575" s="137">
        <v>0</v>
      </c>
      <c r="K575" s="137">
        <v>0</v>
      </c>
    </row>
    <row r="576" spans="1:11" ht="15">
      <c r="A576" s="222"/>
      <c r="B576" s="223"/>
      <c r="C576" s="132" t="s">
        <v>113</v>
      </c>
      <c r="D576" s="126" t="s">
        <v>106</v>
      </c>
      <c r="E576" s="126" t="s">
        <v>106</v>
      </c>
      <c r="F576" s="133">
        <v>0</v>
      </c>
      <c r="G576" s="133">
        <v>0</v>
      </c>
      <c r="H576" s="126" t="s">
        <v>106</v>
      </c>
      <c r="I576" s="126" t="s">
        <v>106</v>
      </c>
      <c r="J576" s="137">
        <v>0</v>
      </c>
      <c r="K576" s="137">
        <v>0</v>
      </c>
    </row>
    <row r="577" spans="1:11" ht="15" customHeight="1">
      <c r="A577" s="222">
        <v>17</v>
      </c>
      <c r="B577" s="223" t="s">
        <v>34</v>
      </c>
      <c r="C577" s="93" t="s">
        <v>92</v>
      </c>
      <c r="D577" s="134">
        <f>SUM(D578:D583)</f>
        <v>714</v>
      </c>
      <c r="E577" s="134">
        <f>SUM(E578:E583)</f>
        <v>67</v>
      </c>
      <c r="F577" s="134">
        <f>F584</f>
        <v>0</v>
      </c>
      <c r="G577" s="134">
        <f>G584</f>
        <v>0</v>
      </c>
      <c r="H577" s="136">
        <f>SUM(H578:H583)</f>
        <v>1390</v>
      </c>
      <c r="I577" s="136">
        <f>SUM(I578:I583)</f>
        <v>146</v>
      </c>
      <c r="J577" s="136">
        <f>J584</f>
        <v>0</v>
      </c>
      <c r="K577" s="136">
        <f>K584</f>
        <v>0</v>
      </c>
    </row>
    <row r="578" spans="1:11" ht="30">
      <c r="A578" s="222"/>
      <c r="B578" s="223"/>
      <c r="C578" s="86" t="s">
        <v>105</v>
      </c>
      <c r="D578" s="36">
        <v>63</v>
      </c>
      <c r="E578" s="36">
        <v>1</v>
      </c>
      <c r="F578" s="126" t="s">
        <v>106</v>
      </c>
      <c r="G578" s="126" t="s">
        <v>106</v>
      </c>
      <c r="H578" s="36">
        <v>75</v>
      </c>
      <c r="I578" s="36">
        <v>29</v>
      </c>
      <c r="J578" s="126" t="s">
        <v>106</v>
      </c>
      <c r="K578" s="126" t="s">
        <v>106</v>
      </c>
    </row>
    <row r="579" spans="1:11" ht="30">
      <c r="A579" s="222"/>
      <c r="B579" s="223"/>
      <c r="C579" s="86" t="s">
        <v>107</v>
      </c>
      <c r="D579" s="36">
        <v>200</v>
      </c>
      <c r="E579" s="36">
        <v>62</v>
      </c>
      <c r="F579" s="126" t="s">
        <v>106</v>
      </c>
      <c r="G579" s="126" t="s">
        <v>106</v>
      </c>
      <c r="H579" s="36">
        <v>371</v>
      </c>
      <c r="I579" s="36">
        <v>111</v>
      </c>
      <c r="J579" s="126" t="s">
        <v>106</v>
      </c>
      <c r="K579" s="126" t="s">
        <v>106</v>
      </c>
    </row>
    <row r="580" spans="1:11" ht="30">
      <c r="A580" s="222"/>
      <c r="B580" s="223"/>
      <c r="C580" s="86" t="s">
        <v>108</v>
      </c>
      <c r="D580" s="36">
        <v>0</v>
      </c>
      <c r="E580" s="36">
        <v>0</v>
      </c>
      <c r="F580" s="126" t="s">
        <v>106</v>
      </c>
      <c r="G580" s="126" t="s">
        <v>106</v>
      </c>
      <c r="H580" s="36">
        <v>0</v>
      </c>
      <c r="I580" s="36">
        <v>0</v>
      </c>
      <c r="J580" s="126" t="s">
        <v>106</v>
      </c>
      <c r="K580" s="126" t="s">
        <v>106</v>
      </c>
    </row>
    <row r="581" spans="1:11" ht="15">
      <c r="A581" s="222"/>
      <c r="B581" s="223"/>
      <c r="C581" s="86" t="s">
        <v>109</v>
      </c>
      <c r="D581" s="36">
        <v>304</v>
      </c>
      <c r="E581" s="36">
        <v>0</v>
      </c>
      <c r="F581" s="126" t="s">
        <v>106</v>
      </c>
      <c r="G581" s="126" t="s">
        <v>106</v>
      </c>
      <c r="H581" s="36">
        <v>632</v>
      </c>
      <c r="I581" s="36">
        <v>0</v>
      </c>
      <c r="J581" s="126" t="s">
        <v>106</v>
      </c>
      <c r="K581" s="126" t="s">
        <v>106</v>
      </c>
    </row>
    <row r="582" spans="1:11" ht="45">
      <c r="A582" s="222"/>
      <c r="B582" s="223"/>
      <c r="C582" s="86" t="s">
        <v>110</v>
      </c>
      <c r="D582" s="36">
        <v>0</v>
      </c>
      <c r="E582" s="36">
        <v>0</v>
      </c>
      <c r="F582" s="126" t="s">
        <v>106</v>
      </c>
      <c r="G582" s="126" t="s">
        <v>106</v>
      </c>
      <c r="H582" s="36">
        <v>0</v>
      </c>
      <c r="I582" s="36">
        <v>0</v>
      </c>
      <c r="J582" s="126" t="s">
        <v>106</v>
      </c>
      <c r="K582" s="126" t="s">
        <v>106</v>
      </c>
    </row>
    <row r="583" spans="1:11" ht="45">
      <c r="A583" s="222"/>
      <c r="B583" s="223"/>
      <c r="C583" s="86" t="s">
        <v>111</v>
      </c>
      <c r="D583" s="36">
        <v>147</v>
      </c>
      <c r="E583" s="36">
        <v>4</v>
      </c>
      <c r="F583" s="126" t="s">
        <v>106</v>
      </c>
      <c r="G583" s="126" t="s">
        <v>106</v>
      </c>
      <c r="H583" s="36">
        <v>312</v>
      </c>
      <c r="I583" s="36">
        <v>6</v>
      </c>
      <c r="J583" s="126" t="s">
        <v>106</v>
      </c>
      <c r="K583" s="126" t="s">
        <v>106</v>
      </c>
    </row>
    <row r="584" spans="1:11" ht="30">
      <c r="A584" s="222"/>
      <c r="B584" s="223"/>
      <c r="C584" s="131" t="s">
        <v>112</v>
      </c>
      <c r="D584" s="126" t="s">
        <v>106</v>
      </c>
      <c r="E584" s="126" t="s">
        <v>106</v>
      </c>
      <c r="F584" s="36">
        <v>0</v>
      </c>
      <c r="G584" s="36">
        <v>0</v>
      </c>
      <c r="H584" s="126" t="s">
        <v>106</v>
      </c>
      <c r="I584" s="126" t="s">
        <v>106</v>
      </c>
      <c r="J584" s="137">
        <v>0</v>
      </c>
      <c r="K584" s="137">
        <v>0</v>
      </c>
    </row>
    <row r="585" spans="1:11" ht="15">
      <c r="A585" s="222"/>
      <c r="B585" s="223"/>
      <c r="C585" s="132" t="s">
        <v>113</v>
      </c>
      <c r="D585" s="126" t="s">
        <v>106</v>
      </c>
      <c r="E585" s="126" t="s">
        <v>106</v>
      </c>
      <c r="F585" s="133">
        <v>0</v>
      </c>
      <c r="G585" s="133">
        <v>0</v>
      </c>
      <c r="H585" s="126" t="s">
        <v>106</v>
      </c>
      <c r="I585" s="126" t="s">
        <v>106</v>
      </c>
      <c r="J585" s="137">
        <v>0</v>
      </c>
      <c r="K585" s="137">
        <v>0</v>
      </c>
    </row>
    <row r="586" spans="1:11" ht="15" customHeight="1">
      <c r="A586" s="138"/>
      <c r="B586" s="224" t="s">
        <v>114</v>
      </c>
      <c r="C586" s="224"/>
      <c r="D586" s="140">
        <f aca="true" t="shared" si="57" ref="D586:K586">D9+D137+D281+D425</f>
        <v>2682298</v>
      </c>
      <c r="E586" s="140">
        <f t="shared" si="57"/>
        <v>118674</v>
      </c>
      <c r="F586" s="140">
        <f t="shared" si="57"/>
        <v>59297</v>
      </c>
      <c r="G586" s="140">
        <f t="shared" si="57"/>
        <v>1128</v>
      </c>
      <c r="H586" s="140">
        <f t="shared" si="57"/>
        <v>5334588</v>
      </c>
      <c r="I586" s="140">
        <f t="shared" si="57"/>
        <v>247986</v>
      </c>
      <c r="J586" s="140">
        <f t="shared" si="57"/>
        <v>112908</v>
      </c>
      <c r="K586" s="140">
        <f t="shared" si="57"/>
        <v>2568</v>
      </c>
    </row>
    <row r="587" spans="1:11" ht="15">
      <c r="A587" s="77"/>
      <c r="B587" s="141"/>
      <c r="C587" s="142"/>
      <c r="D587" s="133" t="s">
        <v>115</v>
      </c>
      <c r="E587" s="143">
        <f>D586+E586</f>
        <v>2800972</v>
      </c>
      <c r="F587" s="133" t="s">
        <v>115</v>
      </c>
      <c r="G587" s="143">
        <f>F586+G586</f>
        <v>60425</v>
      </c>
      <c r="H587" s="133" t="s">
        <v>115</v>
      </c>
      <c r="I587" s="143">
        <f>H586+I586</f>
        <v>5582574</v>
      </c>
      <c r="J587" s="133" t="s">
        <v>115</v>
      </c>
      <c r="K587" s="143">
        <f>J586+K586</f>
        <v>115476</v>
      </c>
    </row>
    <row r="588" spans="1:11" ht="15">
      <c r="A588" s="138"/>
      <c r="B588" s="139"/>
      <c r="C588" s="139" t="s">
        <v>116</v>
      </c>
      <c r="D588" s="140">
        <f aca="true" t="shared" si="58" ref="D588:K588">D9+D137+D281</f>
        <v>2653176</v>
      </c>
      <c r="E588" s="140">
        <f t="shared" si="58"/>
        <v>116455</v>
      </c>
      <c r="F588" s="140">
        <f t="shared" si="58"/>
        <v>59297</v>
      </c>
      <c r="G588" s="140">
        <f t="shared" si="58"/>
        <v>1128</v>
      </c>
      <c r="H588" s="140">
        <f t="shared" si="58"/>
        <v>5276985</v>
      </c>
      <c r="I588" s="140">
        <f t="shared" si="58"/>
        <v>243546</v>
      </c>
      <c r="J588" s="140">
        <f t="shared" si="58"/>
        <v>112908</v>
      </c>
      <c r="K588" s="140">
        <f t="shared" si="58"/>
        <v>2568</v>
      </c>
    </row>
    <row r="589" spans="1:11" ht="15">
      <c r="A589" s="144"/>
      <c r="B589" s="145"/>
      <c r="C589" s="145"/>
      <c r="D589" s="146" t="s">
        <v>115</v>
      </c>
      <c r="E589" s="143">
        <f>D588+E588</f>
        <v>2769631</v>
      </c>
      <c r="F589" s="146" t="s">
        <v>115</v>
      </c>
      <c r="G589" s="143">
        <f>F588+G588</f>
        <v>60425</v>
      </c>
      <c r="H589" s="133" t="s">
        <v>115</v>
      </c>
      <c r="I589" s="147">
        <f>H588+I588</f>
        <v>5520531</v>
      </c>
      <c r="J589" s="133" t="s">
        <v>115</v>
      </c>
      <c r="K589" s="147">
        <f>J588+K588</f>
        <v>115476</v>
      </c>
    </row>
  </sheetData>
  <sheetProtection/>
  <mergeCells count="151">
    <mergeCell ref="A1:K1"/>
    <mergeCell ref="A2:G2"/>
    <mergeCell ref="D3:E5"/>
    <mergeCell ref="F3:G5"/>
    <mergeCell ref="H3:I5"/>
    <mergeCell ref="J3:K5"/>
    <mergeCell ref="A3:A6"/>
    <mergeCell ref="B3:B6"/>
    <mergeCell ref="C3:C6"/>
    <mergeCell ref="A8:K8"/>
    <mergeCell ref="A9:A16"/>
    <mergeCell ref="B9:B16"/>
    <mergeCell ref="A17:A24"/>
    <mergeCell ref="B17:B24"/>
    <mergeCell ref="A25:A32"/>
    <mergeCell ref="B25:B32"/>
    <mergeCell ref="A33:A40"/>
    <mergeCell ref="B33:B40"/>
    <mergeCell ref="A41:A48"/>
    <mergeCell ref="B41:B48"/>
    <mergeCell ref="A49:A56"/>
    <mergeCell ref="B49:B56"/>
    <mergeCell ref="A57:A64"/>
    <mergeCell ref="B57:B64"/>
    <mergeCell ref="A65:A72"/>
    <mergeCell ref="B65:B72"/>
    <mergeCell ref="A73:A80"/>
    <mergeCell ref="B73:B80"/>
    <mergeCell ref="A81:A88"/>
    <mergeCell ref="B81:B88"/>
    <mergeCell ref="A89:A96"/>
    <mergeCell ref="B89:B96"/>
    <mergeCell ref="A97:A104"/>
    <mergeCell ref="B97:B104"/>
    <mergeCell ref="A105:A112"/>
    <mergeCell ref="B105:B112"/>
    <mergeCell ref="A113:A120"/>
    <mergeCell ref="B113:B120"/>
    <mergeCell ref="A121:A128"/>
    <mergeCell ref="B121:B128"/>
    <mergeCell ref="A129:A136"/>
    <mergeCell ref="B129:B136"/>
    <mergeCell ref="A137:A144"/>
    <mergeCell ref="B137:B144"/>
    <mergeCell ref="A145:A152"/>
    <mergeCell ref="B145:B152"/>
    <mergeCell ref="A153:A160"/>
    <mergeCell ref="B153:B160"/>
    <mergeCell ref="A161:A168"/>
    <mergeCell ref="B161:B168"/>
    <mergeCell ref="A169:A176"/>
    <mergeCell ref="B169:B176"/>
    <mergeCell ref="A177:A184"/>
    <mergeCell ref="B177:B184"/>
    <mergeCell ref="A185:A192"/>
    <mergeCell ref="B185:B192"/>
    <mergeCell ref="A193:A200"/>
    <mergeCell ref="B193:B200"/>
    <mergeCell ref="A201:A208"/>
    <mergeCell ref="B201:B208"/>
    <mergeCell ref="A209:A216"/>
    <mergeCell ref="B209:B216"/>
    <mergeCell ref="A217:A224"/>
    <mergeCell ref="B217:B224"/>
    <mergeCell ref="A225:A232"/>
    <mergeCell ref="B225:B232"/>
    <mergeCell ref="A233:A240"/>
    <mergeCell ref="B233:B240"/>
    <mergeCell ref="A241:A248"/>
    <mergeCell ref="B241:B248"/>
    <mergeCell ref="A249:A256"/>
    <mergeCell ref="B249:B256"/>
    <mergeCell ref="A257:A264"/>
    <mergeCell ref="B257:B264"/>
    <mergeCell ref="A265:A272"/>
    <mergeCell ref="B265:B272"/>
    <mergeCell ref="A273:A280"/>
    <mergeCell ref="B273:B280"/>
    <mergeCell ref="A281:A288"/>
    <mergeCell ref="B281:B288"/>
    <mergeCell ref="A289:A296"/>
    <mergeCell ref="B289:B296"/>
    <mergeCell ref="A297:A304"/>
    <mergeCell ref="B297:B304"/>
    <mergeCell ref="A305:A312"/>
    <mergeCell ref="B305:B312"/>
    <mergeCell ref="A313:A320"/>
    <mergeCell ref="B313:B320"/>
    <mergeCell ref="A321:A328"/>
    <mergeCell ref="B321:B328"/>
    <mergeCell ref="A329:A336"/>
    <mergeCell ref="B329:B336"/>
    <mergeCell ref="A337:A344"/>
    <mergeCell ref="B337:B344"/>
    <mergeCell ref="A345:A352"/>
    <mergeCell ref="B345:B352"/>
    <mergeCell ref="A353:A360"/>
    <mergeCell ref="B353:B360"/>
    <mergeCell ref="A361:A368"/>
    <mergeCell ref="B361:B368"/>
    <mergeCell ref="A369:A376"/>
    <mergeCell ref="B369:B376"/>
    <mergeCell ref="A377:A384"/>
    <mergeCell ref="B377:B384"/>
    <mergeCell ref="A385:A392"/>
    <mergeCell ref="B385:B392"/>
    <mergeCell ref="A393:A400"/>
    <mergeCell ref="B393:B400"/>
    <mergeCell ref="A401:A408"/>
    <mergeCell ref="B401:B408"/>
    <mergeCell ref="A409:A416"/>
    <mergeCell ref="B409:B416"/>
    <mergeCell ref="A417:A424"/>
    <mergeCell ref="B417:B424"/>
    <mergeCell ref="A425:A432"/>
    <mergeCell ref="B425:B432"/>
    <mergeCell ref="A433:A441"/>
    <mergeCell ref="B433:B441"/>
    <mergeCell ref="A442:A450"/>
    <mergeCell ref="B442:B450"/>
    <mergeCell ref="A451:A459"/>
    <mergeCell ref="B451:B459"/>
    <mergeCell ref="A460:A468"/>
    <mergeCell ref="B460:B468"/>
    <mergeCell ref="A469:A477"/>
    <mergeCell ref="B469:B477"/>
    <mergeCell ref="A478:A486"/>
    <mergeCell ref="B478:B486"/>
    <mergeCell ref="A487:A495"/>
    <mergeCell ref="B487:B495"/>
    <mergeCell ref="A496:A504"/>
    <mergeCell ref="B496:B504"/>
    <mergeCell ref="A505:A513"/>
    <mergeCell ref="B505:B513"/>
    <mergeCell ref="A514:A522"/>
    <mergeCell ref="B514:B522"/>
    <mergeCell ref="A523:A531"/>
    <mergeCell ref="B523:B531"/>
    <mergeCell ref="A532:A540"/>
    <mergeCell ref="B532:B540"/>
    <mergeCell ref="A541:A549"/>
    <mergeCell ref="B541:B549"/>
    <mergeCell ref="A577:A585"/>
    <mergeCell ref="B577:B585"/>
    <mergeCell ref="B586:C586"/>
    <mergeCell ref="A550:A558"/>
    <mergeCell ref="B550:B558"/>
    <mergeCell ref="A559:A567"/>
    <mergeCell ref="B559:B567"/>
    <mergeCell ref="A568:A576"/>
    <mergeCell ref="B568:B576"/>
  </mergeCells>
  <printOptions/>
  <pageMargins left="0.11805555555555555" right="0.11805555555555555" top="0.9840277777777777" bottom="0.7479166666666667" header="0.5111111111111111" footer="0.5111111111111111"/>
  <pageSetup horizontalDpi="30066" verticalDpi="30066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6"/>
  <sheetViews>
    <sheetView zoomScale="78" zoomScaleNormal="78" zoomScalePageLayoutView="0" workbookViewId="0" topLeftCell="B1">
      <selection activeCell="E24" sqref="E24"/>
    </sheetView>
  </sheetViews>
  <sheetFormatPr defaultColWidth="9.00390625" defaultRowHeight="12.75"/>
  <cols>
    <col min="1" max="1" width="16.8515625" style="0" customWidth="1"/>
    <col min="2" max="2" width="70.28125" style="0" customWidth="1"/>
    <col min="3" max="3" width="42.57421875" style="0" customWidth="1"/>
    <col min="4" max="4" width="41.140625" style="0" customWidth="1"/>
    <col min="5" max="5" width="51.28125" style="0" customWidth="1"/>
  </cols>
  <sheetData>
    <row r="1" spans="1:4" s="4" customFormat="1" ht="76.5" customHeight="1">
      <c r="A1" s="248" t="s">
        <v>117</v>
      </c>
      <c r="B1" s="248"/>
      <c r="C1" s="248"/>
      <c r="D1" s="248"/>
    </row>
    <row r="2" spans="1:4" s="4" customFormat="1" ht="50.25" customHeight="1">
      <c r="A2" s="148" t="s">
        <v>1</v>
      </c>
      <c r="B2" s="148" t="s">
        <v>118</v>
      </c>
      <c r="C2" s="149" t="s">
        <v>119</v>
      </c>
      <c r="D2" s="150" t="s">
        <v>120</v>
      </c>
    </row>
    <row r="3" spans="1:4" s="4" customFormat="1" ht="15" customHeight="1">
      <c r="A3" s="148">
        <v>1</v>
      </c>
      <c r="B3" s="148">
        <v>2</v>
      </c>
      <c r="C3" s="151">
        <v>3</v>
      </c>
      <c r="D3" s="148">
        <v>4</v>
      </c>
    </row>
    <row r="4" spans="1:4" ht="15">
      <c r="A4" s="249" t="s">
        <v>121</v>
      </c>
      <c r="B4" s="249"/>
      <c r="C4" s="249"/>
      <c r="D4" s="249"/>
    </row>
    <row r="5" spans="1:5" ht="45" customHeight="1">
      <c r="A5" s="245" t="s">
        <v>20</v>
      </c>
      <c r="B5" s="152" t="s">
        <v>122</v>
      </c>
      <c r="C5" s="123">
        <v>2</v>
      </c>
      <c r="D5" s="153">
        <v>4</v>
      </c>
      <c r="E5" t="s">
        <v>123</v>
      </c>
    </row>
    <row r="6" spans="1:5" ht="15" customHeight="1">
      <c r="A6" s="245"/>
      <c r="B6" s="154"/>
      <c r="C6" s="155">
        <f>SUM(C7:C12)</f>
        <v>10</v>
      </c>
      <c r="D6" s="155">
        <f>SUM(D7:D12)</f>
        <v>16</v>
      </c>
      <c r="E6" t="s">
        <v>124</v>
      </c>
    </row>
    <row r="7" spans="1:4" ht="15">
      <c r="A7" s="245"/>
      <c r="B7" s="86" t="s">
        <v>125</v>
      </c>
      <c r="C7" s="77">
        <v>2</v>
      </c>
      <c r="D7" s="77">
        <v>4</v>
      </c>
    </row>
    <row r="8" spans="1:4" ht="15">
      <c r="A8" s="245"/>
      <c r="B8" s="86" t="s">
        <v>126</v>
      </c>
      <c r="C8" s="36"/>
      <c r="D8" s="77"/>
    </row>
    <row r="9" spans="1:4" ht="15">
      <c r="A9" s="245"/>
      <c r="B9" s="86" t="s">
        <v>127</v>
      </c>
      <c r="C9" s="36">
        <v>1</v>
      </c>
      <c r="D9" s="77">
        <v>1</v>
      </c>
    </row>
    <row r="10" spans="1:4" ht="15">
      <c r="A10" s="245"/>
      <c r="B10" s="86" t="s">
        <v>128</v>
      </c>
      <c r="C10" s="36"/>
      <c r="D10" s="77"/>
    </row>
    <row r="11" spans="1:4" ht="15">
      <c r="A11" s="245"/>
      <c r="B11" s="86" t="s">
        <v>129</v>
      </c>
      <c r="C11" s="36">
        <v>2</v>
      </c>
      <c r="D11" s="77">
        <v>2</v>
      </c>
    </row>
    <row r="12" spans="1:4" ht="12.75" customHeight="1">
      <c r="A12" s="245"/>
      <c r="B12" s="86" t="s">
        <v>130</v>
      </c>
      <c r="C12" s="77">
        <v>5</v>
      </c>
      <c r="D12" s="77">
        <v>9</v>
      </c>
    </row>
    <row r="13" spans="1:4" ht="15">
      <c r="A13" s="245"/>
      <c r="B13" s="156"/>
      <c r="C13" s="157"/>
      <c r="D13" s="158"/>
    </row>
    <row r="14" spans="1:4" ht="45" customHeight="1">
      <c r="A14" s="245" t="s">
        <v>21</v>
      </c>
      <c r="B14" s="152" t="s">
        <v>122</v>
      </c>
      <c r="C14" s="123">
        <f>SUM(C16:C21)</f>
        <v>0</v>
      </c>
      <c r="D14" s="153">
        <f>SUM(D16:D21)</f>
        <v>0</v>
      </c>
    </row>
    <row r="15" spans="1:4" ht="15" customHeight="1">
      <c r="A15" s="245"/>
      <c r="B15" s="246" t="s">
        <v>131</v>
      </c>
      <c r="C15" s="246"/>
      <c r="D15" s="246"/>
    </row>
    <row r="16" spans="1:4" ht="15">
      <c r="A16" s="245"/>
      <c r="B16" s="86" t="s">
        <v>125</v>
      </c>
      <c r="C16" s="159"/>
      <c r="D16" s="160"/>
    </row>
    <row r="17" spans="1:4" ht="15">
      <c r="A17" s="245"/>
      <c r="B17" s="86" t="s">
        <v>126</v>
      </c>
      <c r="C17" s="36"/>
      <c r="D17" s="160"/>
    </row>
    <row r="18" spans="1:4" ht="15">
      <c r="A18" s="245"/>
      <c r="B18" s="86" t="s">
        <v>127</v>
      </c>
      <c r="C18" s="36"/>
      <c r="D18" s="160"/>
    </row>
    <row r="19" spans="1:4" ht="15">
      <c r="A19" s="245"/>
      <c r="B19" s="86" t="s">
        <v>128</v>
      </c>
      <c r="C19" s="36"/>
      <c r="D19" s="160"/>
    </row>
    <row r="20" spans="1:4" ht="15">
      <c r="A20" s="245"/>
      <c r="B20" s="86" t="s">
        <v>129</v>
      </c>
      <c r="C20" s="36"/>
      <c r="D20" s="160"/>
    </row>
    <row r="21" spans="1:4" ht="15">
      <c r="A21" s="245"/>
      <c r="B21" s="86" t="s">
        <v>130</v>
      </c>
      <c r="C21" s="36"/>
      <c r="D21" s="160"/>
    </row>
    <row r="22" spans="1:4" ht="15">
      <c r="A22" s="245"/>
      <c r="B22" s="156"/>
      <c r="C22" s="161"/>
      <c r="D22" s="162"/>
    </row>
    <row r="23" spans="1:4" ht="45" customHeight="1">
      <c r="A23" s="245" t="s">
        <v>23</v>
      </c>
      <c r="B23" s="152" t="s">
        <v>122</v>
      </c>
      <c r="C23" s="123">
        <f>SUM(C25:C30)</f>
        <v>0</v>
      </c>
      <c r="D23" s="153">
        <f>SUM(D25:D30)</f>
        <v>0</v>
      </c>
    </row>
    <row r="24" spans="1:4" ht="12.75" customHeight="1">
      <c r="A24" s="245"/>
      <c r="B24" s="246" t="s">
        <v>131</v>
      </c>
      <c r="C24" s="246"/>
      <c r="D24" s="246"/>
    </row>
    <row r="25" spans="1:4" ht="15">
      <c r="A25" s="245"/>
      <c r="B25" s="86" t="s">
        <v>125</v>
      </c>
      <c r="C25" s="159"/>
      <c r="D25" s="160"/>
    </row>
    <row r="26" spans="1:4" ht="15">
      <c r="A26" s="245"/>
      <c r="B26" s="86" t="s">
        <v>126</v>
      </c>
      <c r="C26" s="36"/>
      <c r="D26" s="160"/>
    </row>
    <row r="27" spans="1:4" ht="15">
      <c r="A27" s="245"/>
      <c r="B27" s="86" t="s">
        <v>127</v>
      </c>
      <c r="C27" s="36"/>
      <c r="D27" s="160"/>
    </row>
    <row r="28" spans="1:4" ht="15">
      <c r="A28" s="245"/>
      <c r="B28" s="86" t="s">
        <v>128</v>
      </c>
      <c r="C28" s="36"/>
      <c r="D28" s="160"/>
    </row>
    <row r="29" spans="1:4" ht="15">
      <c r="A29" s="245"/>
      <c r="B29" s="86" t="s">
        <v>129</v>
      </c>
      <c r="C29" s="36"/>
      <c r="D29" s="160"/>
    </row>
    <row r="30" spans="1:4" ht="15">
      <c r="A30" s="245"/>
      <c r="B30" s="86" t="s">
        <v>130</v>
      </c>
      <c r="C30" s="36"/>
      <c r="D30" s="160"/>
    </row>
    <row r="31" spans="1:4" ht="15">
      <c r="A31" s="245"/>
      <c r="B31" s="156"/>
      <c r="C31" s="161"/>
      <c r="D31" s="162"/>
    </row>
    <row r="32" spans="1:4" ht="45" customHeight="1">
      <c r="A32" s="245" t="s">
        <v>39</v>
      </c>
      <c r="B32" s="152" t="s">
        <v>122</v>
      </c>
      <c r="C32" s="123">
        <f>SUM(C34:C39)</f>
        <v>0</v>
      </c>
      <c r="D32" s="153">
        <f>SUM(D34:D39)</f>
        <v>0</v>
      </c>
    </row>
    <row r="33" spans="1:4" ht="15" customHeight="1">
      <c r="A33" s="245"/>
      <c r="B33" s="246" t="s">
        <v>131</v>
      </c>
      <c r="C33" s="246"/>
      <c r="D33" s="246"/>
    </row>
    <row r="34" spans="1:4" ht="15">
      <c r="A34" s="245"/>
      <c r="B34" s="86" t="s">
        <v>125</v>
      </c>
      <c r="C34" s="159"/>
      <c r="D34" s="160"/>
    </row>
    <row r="35" spans="1:4" ht="15">
      <c r="A35" s="245"/>
      <c r="B35" s="86" t="s">
        <v>126</v>
      </c>
      <c r="C35" s="36"/>
      <c r="D35" s="160"/>
    </row>
    <row r="36" spans="1:4" ht="14.25" customHeight="1">
      <c r="A36" s="245"/>
      <c r="B36" s="86" t="s">
        <v>127</v>
      </c>
      <c r="C36" s="36"/>
      <c r="D36" s="160"/>
    </row>
    <row r="37" spans="1:4" ht="15">
      <c r="A37" s="245"/>
      <c r="B37" s="86" t="s">
        <v>128</v>
      </c>
      <c r="C37" s="36"/>
      <c r="D37" s="160"/>
    </row>
    <row r="38" spans="1:4" ht="15">
      <c r="A38" s="245"/>
      <c r="B38" s="86" t="s">
        <v>129</v>
      </c>
      <c r="C38" s="36"/>
      <c r="D38" s="160"/>
    </row>
    <row r="39" spans="1:4" ht="15">
      <c r="A39" s="245"/>
      <c r="B39" s="86" t="s">
        <v>130</v>
      </c>
      <c r="C39" s="36"/>
      <c r="D39" s="160"/>
    </row>
    <row r="40" spans="1:4" ht="15">
      <c r="A40" s="245"/>
      <c r="B40" s="156"/>
      <c r="C40" s="161"/>
      <c r="D40" s="162"/>
    </row>
    <row r="41" spans="1:4" ht="45" customHeight="1">
      <c r="A41" s="245" t="s">
        <v>40</v>
      </c>
      <c r="B41" s="152" t="s">
        <v>122</v>
      </c>
      <c r="C41" s="123">
        <f>SUM(C43:C48)</f>
        <v>0</v>
      </c>
      <c r="D41" s="153">
        <f>SUM(D43:D48)</f>
        <v>0</v>
      </c>
    </row>
    <row r="42" spans="1:4" ht="15" customHeight="1">
      <c r="A42" s="245"/>
      <c r="B42" s="246" t="s">
        <v>131</v>
      </c>
      <c r="C42" s="246"/>
      <c r="D42" s="246"/>
    </row>
    <row r="43" spans="1:4" ht="15">
      <c r="A43" s="245"/>
      <c r="B43" s="86" t="s">
        <v>125</v>
      </c>
      <c r="C43" s="159"/>
      <c r="D43" s="160"/>
    </row>
    <row r="44" spans="1:4" ht="15">
      <c r="A44" s="245"/>
      <c r="B44" s="86" t="s">
        <v>126</v>
      </c>
      <c r="C44" s="36"/>
      <c r="D44" s="160"/>
    </row>
    <row r="45" spans="1:4" ht="15">
      <c r="A45" s="245"/>
      <c r="B45" s="86" t="s">
        <v>127</v>
      </c>
      <c r="C45" s="36"/>
      <c r="D45" s="160"/>
    </row>
    <row r="46" spans="1:4" ht="15">
      <c r="A46" s="245"/>
      <c r="B46" s="86" t="s">
        <v>128</v>
      </c>
      <c r="C46" s="36"/>
      <c r="D46" s="160"/>
    </row>
    <row r="47" spans="1:4" ht="15">
      <c r="A47" s="245"/>
      <c r="B47" s="86" t="s">
        <v>129</v>
      </c>
      <c r="C47" s="36"/>
      <c r="D47" s="160"/>
    </row>
    <row r="48" spans="1:4" ht="12.75" customHeight="1">
      <c r="A48" s="245"/>
      <c r="B48" s="86" t="s">
        <v>130</v>
      </c>
      <c r="C48" s="36"/>
      <c r="D48" s="160"/>
    </row>
    <row r="49" spans="1:4" ht="15">
      <c r="A49" s="245"/>
      <c r="B49" s="156"/>
      <c r="C49" s="161"/>
      <c r="D49" s="162"/>
    </row>
    <row r="50" spans="1:4" ht="45" customHeight="1">
      <c r="A50" s="245" t="s">
        <v>94</v>
      </c>
      <c r="B50" s="152" t="s">
        <v>122</v>
      </c>
      <c r="C50" s="123">
        <f>SUM(C52:C57)</f>
        <v>0</v>
      </c>
      <c r="D50" s="153">
        <f>SUM(D52:D57)</f>
        <v>0</v>
      </c>
    </row>
    <row r="51" spans="1:4" ht="15" customHeight="1">
      <c r="A51" s="245"/>
      <c r="B51" s="246" t="s">
        <v>131</v>
      </c>
      <c r="C51" s="246"/>
      <c r="D51" s="246"/>
    </row>
    <row r="52" spans="1:4" ht="15">
      <c r="A52" s="245"/>
      <c r="B52" s="86" t="s">
        <v>125</v>
      </c>
      <c r="C52" s="159"/>
      <c r="D52" s="160"/>
    </row>
    <row r="53" spans="1:4" ht="15">
      <c r="A53" s="245"/>
      <c r="B53" s="86" t="s">
        <v>126</v>
      </c>
      <c r="C53" s="36"/>
      <c r="D53" s="160"/>
    </row>
    <row r="54" spans="1:4" ht="15">
      <c r="A54" s="245"/>
      <c r="B54" s="86" t="s">
        <v>127</v>
      </c>
      <c r="C54" s="36"/>
      <c r="D54" s="160"/>
    </row>
    <row r="55" spans="1:4" ht="15">
      <c r="A55" s="245"/>
      <c r="B55" s="86" t="s">
        <v>128</v>
      </c>
      <c r="C55" s="36"/>
      <c r="D55" s="160"/>
    </row>
    <row r="56" spans="1:4" ht="15">
      <c r="A56" s="245"/>
      <c r="B56" s="86" t="s">
        <v>129</v>
      </c>
      <c r="C56" s="36"/>
      <c r="D56" s="160"/>
    </row>
    <row r="57" spans="1:4" ht="15">
      <c r="A57" s="245"/>
      <c r="B57" s="86" t="s">
        <v>130</v>
      </c>
      <c r="C57" s="36"/>
      <c r="D57" s="160"/>
    </row>
    <row r="58" spans="1:4" ht="15">
      <c r="A58" s="245"/>
      <c r="B58" s="156"/>
      <c r="C58" s="161"/>
      <c r="D58" s="162"/>
    </row>
    <row r="59" spans="1:4" ht="45" customHeight="1">
      <c r="A59" s="245" t="s">
        <v>22</v>
      </c>
      <c r="B59" s="152" t="s">
        <v>122</v>
      </c>
      <c r="C59" s="123">
        <f>SUM(C61:C66)</f>
        <v>0</v>
      </c>
      <c r="D59" s="153">
        <f>SUM(D61:D66)</f>
        <v>0</v>
      </c>
    </row>
    <row r="60" spans="1:4" ht="12.75" customHeight="1">
      <c r="A60" s="245"/>
      <c r="B60" s="246" t="s">
        <v>131</v>
      </c>
      <c r="C60" s="246"/>
      <c r="D60" s="246"/>
    </row>
    <row r="61" spans="1:4" ht="15">
      <c r="A61" s="245"/>
      <c r="B61" s="86" t="s">
        <v>125</v>
      </c>
      <c r="C61" s="159"/>
      <c r="D61" s="160"/>
    </row>
    <row r="62" spans="1:4" ht="15">
      <c r="A62" s="245"/>
      <c r="B62" s="86" t="s">
        <v>126</v>
      </c>
      <c r="C62" s="36"/>
      <c r="D62" s="160"/>
    </row>
    <row r="63" spans="1:4" ht="15">
      <c r="A63" s="245"/>
      <c r="B63" s="86" t="s">
        <v>127</v>
      </c>
      <c r="C63" s="36"/>
      <c r="D63" s="160"/>
    </row>
    <row r="64" spans="1:4" ht="15">
      <c r="A64" s="245"/>
      <c r="B64" s="86" t="s">
        <v>128</v>
      </c>
      <c r="C64" s="36"/>
      <c r="D64" s="160"/>
    </row>
    <row r="65" spans="1:4" ht="15">
      <c r="A65" s="245"/>
      <c r="B65" s="86" t="s">
        <v>129</v>
      </c>
      <c r="C65" s="36"/>
      <c r="D65" s="160"/>
    </row>
    <row r="66" spans="1:4" ht="15">
      <c r="A66" s="245"/>
      <c r="B66" s="86" t="s">
        <v>130</v>
      </c>
      <c r="C66" s="36"/>
      <c r="D66" s="160"/>
    </row>
    <row r="67" spans="1:4" ht="15">
      <c r="A67" s="245"/>
      <c r="B67" s="156"/>
      <c r="C67" s="161"/>
      <c r="D67" s="162"/>
    </row>
    <row r="68" spans="1:4" ht="45" customHeight="1">
      <c r="A68" s="245" t="s">
        <v>24</v>
      </c>
      <c r="B68" s="152" t="s">
        <v>122</v>
      </c>
      <c r="C68" s="123">
        <f>SUM(C70:C75)</f>
        <v>0</v>
      </c>
      <c r="D68" s="153">
        <f>SUM(D70:D75)</f>
        <v>0</v>
      </c>
    </row>
    <row r="69" spans="1:4" ht="15" customHeight="1">
      <c r="A69" s="245"/>
      <c r="B69" s="246" t="s">
        <v>131</v>
      </c>
      <c r="C69" s="246"/>
      <c r="D69" s="246"/>
    </row>
    <row r="70" spans="1:4" ht="15">
      <c r="A70" s="245"/>
      <c r="B70" s="86" t="s">
        <v>125</v>
      </c>
      <c r="C70" s="159"/>
      <c r="D70" s="160"/>
    </row>
    <row r="71" spans="1:4" ht="15">
      <c r="A71" s="245"/>
      <c r="B71" s="86" t="s">
        <v>126</v>
      </c>
      <c r="C71" s="36"/>
      <c r="D71" s="160"/>
    </row>
    <row r="72" spans="1:4" ht="12.75" customHeight="1">
      <c r="A72" s="245"/>
      <c r="B72" s="86" t="s">
        <v>127</v>
      </c>
      <c r="C72" s="36"/>
      <c r="D72" s="160"/>
    </row>
    <row r="73" spans="1:4" ht="15">
      <c r="A73" s="245"/>
      <c r="B73" s="86" t="s">
        <v>128</v>
      </c>
      <c r="C73" s="36"/>
      <c r="D73" s="160"/>
    </row>
    <row r="74" spans="1:4" ht="15">
      <c r="A74" s="245"/>
      <c r="B74" s="86" t="s">
        <v>129</v>
      </c>
      <c r="C74" s="36"/>
      <c r="D74" s="160"/>
    </row>
    <row r="75" spans="1:4" ht="15">
      <c r="A75" s="245"/>
      <c r="B75" s="86" t="s">
        <v>130</v>
      </c>
      <c r="C75" s="36"/>
      <c r="D75" s="160"/>
    </row>
    <row r="76" spans="1:4" ht="15">
      <c r="A76" s="245"/>
      <c r="B76" s="156"/>
      <c r="C76" s="161"/>
      <c r="D76" s="162"/>
    </row>
    <row r="77" spans="1:4" ht="45" customHeight="1">
      <c r="A77" s="245" t="s">
        <v>27</v>
      </c>
      <c r="B77" s="152" t="s">
        <v>122</v>
      </c>
      <c r="C77" s="123">
        <f>SUM(C79:C84)</f>
        <v>0</v>
      </c>
      <c r="D77" s="153">
        <f>SUM(D79:D84)</f>
        <v>0</v>
      </c>
    </row>
    <row r="78" spans="1:4" ht="15" customHeight="1">
      <c r="A78" s="245"/>
      <c r="B78" s="246" t="s">
        <v>131</v>
      </c>
      <c r="C78" s="246"/>
      <c r="D78" s="246"/>
    </row>
    <row r="79" spans="1:4" ht="15">
      <c r="A79" s="245"/>
      <c r="B79" s="86" t="s">
        <v>125</v>
      </c>
      <c r="C79" s="159"/>
      <c r="D79" s="160"/>
    </row>
    <row r="80" spans="1:4" ht="15">
      <c r="A80" s="245"/>
      <c r="B80" s="86" t="s">
        <v>126</v>
      </c>
      <c r="C80" s="36"/>
      <c r="D80" s="160"/>
    </row>
    <row r="81" spans="1:4" ht="15">
      <c r="A81" s="245"/>
      <c r="B81" s="86" t="s">
        <v>127</v>
      </c>
      <c r="C81" s="36"/>
      <c r="D81" s="160"/>
    </row>
    <row r="82" spans="1:4" ht="15">
      <c r="A82" s="245"/>
      <c r="B82" s="86" t="s">
        <v>128</v>
      </c>
      <c r="C82" s="36"/>
      <c r="D82" s="160"/>
    </row>
    <row r="83" spans="1:4" ht="15">
      <c r="A83" s="245"/>
      <c r="B83" s="86" t="s">
        <v>129</v>
      </c>
      <c r="C83" s="36"/>
      <c r="D83" s="160"/>
    </row>
    <row r="84" spans="1:4" ht="12.75" customHeight="1">
      <c r="A84" s="245"/>
      <c r="B84" s="86" t="s">
        <v>130</v>
      </c>
      <c r="C84" s="36"/>
      <c r="D84" s="160"/>
    </row>
    <row r="85" spans="1:4" ht="15">
      <c r="A85" s="245"/>
      <c r="B85" s="156"/>
      <c r="C85" s="161"/>
      <c r="D85" s="162"/>
    </row>
    <row r="86" spans="1:4" ht="45" customHeight="1">
      <c r="A86" s="245" t="s">
        <v>28</v>
      </c>
      <c r="B86" s="152" t="s">
        <v>122</v>
      </c>
      <c r="C86" s="123">
        <f>SUM(C88:C93)</f>
        <v>0</v>
      </c>
      <c r="D86" s="153">
        <f>SUM(D88:D93)</f>
        <v>0</v>
      </c>
    </row>
    <row r="87" spans="1:4" ht="15" customHeight="1">
      <c r="A87" s="245"/>
      <c r="B87" s="246" t="s">
        <v>131</v>
      </c>
      <c r="C87" s="246"/>
      <c r="D87" s="246"/>
    </row>
    <row r="88" spans="1:4" ht="15">
      <c r="A88" s="245"/>
      <c r="B88" s="86" t="s">
        <v>125</v>
      </c>
      <c r="C88" s="159"/>
      <c r="D88" s="160"/>
    </row>
    <row r="89" spans="1:4" ht="15">
      <c r="A89" s="245"/>
      <c r="B89" s="86" t="s">
        <v>126</v>
      </c>
      <c r="C89" s="36"/>
      <c r="D89" s="160"/>
    </row>
    <row r="90" spans="1:4" ht="15">
      <c r="A90" s="245"/>
      <c r="B90" s="86" t="s">
        <v>127</v>
      </c>
      <c r="C90" s="36"/>
      <c r="D90" s="160"/>
    </row>
    <row r="91" spans="1:4" ht="15">
      <c r="A91" s="245"/>
      <c r="B91" s="86" t="s">
        <v>128</v>
      </c>
      <c r="C91" s="36"/>
      <c r="D91" s="160"/>
    </row>
    <row r="92" spans="1:4" ht="15">
      <c r="A92" s="245"/>
      <c r="B92" s="86" t="s">
        <v>129</v>
      </c>
      <c r="C92" s="36"/>
      <c r="D92" s="160"/>
    </row>
    <row r="93" spans="1:4" ht="15">
      <c r="A93" s="245"/>
      <c r="B93" s="86" t="s">
        <v>130</v>
      </c>
      <c r="C93" s="36"/>
      <c r="D93" s="160"/>
    </row>
    <row r="94" spans="1:4" ht="15">
      <c r="A94" s="245"/>
      <c r="B94" s="156"/>
      <c r="C94" s="161"/>
      <c r="D94" s="162"/>
    </row>
    <row r="95" spans="1:4" ht="45" customHeight="1">
      <c r="A95" s="245" t="s">
        <v>29</v>
      </c>
      <c r="B95" s="152" t="s">
        <v>122</v>
      </c>
      <c r="C95" s="123">
        <f>SUM(C97:C102)</f>
        <v>0</v>
      </c>
      <c r="D95" s="153">
        <f>SUM(D97:D102)</f>
        <v>0</v>
      </c>
    </row>
    <row r="96" spans="1:4" ht="12.75" customHeight="1">
      <c r="A96" s="245"/>
      <c r="B96" s="246" t="s">
        <v>131</v>
      </c>
      <c r="C96" s="246"/>
      <c r="D96" s="246"/>
    </row>
    <row r="97" spans="1:4" ht="15">
      <c r="A97" s="245"/>
      <c r="B97" s="86" t="s">
        <v>125</v>
      </c>
      <c r="C97" s="159"/>
      <c r="D97" s="160"/>
    </row>
    <row r="98" spans="1:4" ht="15">
      <c r="A98" s="245"/>
      <c r="B98" s="86" t="s">
        <v>126</v>
      </c>
      <c r="C98" s="36"/>
      <c r="D98" s="160"/>
    </row>
    <row r="99" spans="1:4" ht="15">
      <c r="A99" s="245"/>
      <c r="B99" s="86" t="s">
        <v>127</v>
      </c>
      <c r="C99" s="36"/>
      <c r="D99" s="160"/>
    </row>
    <row r="100" spans="1:4" ht="15">
      <c r="A100" s="245"/>
      <c r="B100" s="86" t="s">
        <v>128</v>
      </c>
      <c r="C100" s="36"/>
      <c r="D100" s="160"/>
    </row>
    <row r="101" spans="1:4" ht="15">
      <c r="A101" s="245"/>
      <c r="B101" s="86" t="s">
        <v>129</v>
      </c>
      <c r="C101" s="36"/>
      <c r="D101" s="160"/>
    </row>
    <row r="102" spans="1:4" ht="15">
      <c r="A102" s="245"/>
      <c r="B102" s="86" t="s">
        <v>130</v>
      </c>
      <c r="C102" s="36"/>
      <c r="D102" s="160"/>
    </row>
    <row r="103" spans="1:4" ht="15">
      <c r="A103" s="245"/>
      <c r="B103" s="156"/>
      <c r="C103" s="161"/>
      <c r="D103" s="162"/>
    </row>
    <row r="104" spans="1:4" ht="45" customHeight="1">
      <c r="A104" s="245" t="s">
        <v>30</v>
      </c>
      <c r="B104" s="152" t="s">
        <v>122</v>
      </c>
      <c r="C104" s="123">
        <f>SUM(C106:C111)</f>
        <v>0</v>
      </c>
      <c r="D104" s="153">
        <f>SUM(D106:D111)</f>
        <v>0</v>
      </c>
    </row>
    <row r="105" spans="1:4" ht="15" customHeight="1">
      <c r="A105" s="245"/>
      <c r="B105" s="246" t="s">
        <v>131</v>
      </c>
      <c r="C105" s="246"/>
      <c r="D105" s="246"/>
    </row>
    <row r="106" spans="1:4" ht="15">
      <c r="A106" s="245"/>
      <c r="B106" s="86" t="s">
        <v>125</v>
      </c>
      <c r="C106" s="159"/>
      <c r="D106" s="160"/>
    </row>
    <row r="107" spans="1:4" ht="15">
      <c r="A107" s="245"/>
      <c r="B107" s="86" t="s">
        <v>126</v>
      </c>
      <c r="C107" s="36"/>
      <c r="D107" s="160"/>
    </row>
    <row r="108" spans="1:4" ht="12.75" customHeight="1">
      <c r="A108" s="245"/>
      <c r="B108" s="86" t="s">
        <v>127</v>
      </c>
      <c r="C108" s="36"/>
      <c r="D108" s="160"/>
    </row>
    <row r="109" spans="1:4" ht="15">
      <c r="A109" s="245"/>
      <c r="B109" s="86" t="s">
        <v>128</v>
      </c>
      <c r="C109" s="36"/>
      <c r="D109" s="160"/>
    </row>
    <row r="110" spans="1:4" ht="15">
      <c r="A110" s="245"/>
      <c r="B110" s="86" t="s">
        <v>129</v>
      </c>
      <c r="C110" s="36"/>
      <c r="D110" s="160"/>
    </row>
    <row r="111" spans="1:4" ht="15">
      <c r="A111" s="245"/>
      <c r="B111" s="86" t="s">
        <v>130</v>
      </c>
      <c r="C111" s="36"/>
      <c r="D111" s="160"/>
    </row>
    <row r="112" spans="1:4" ht="15">
      <c r="A112" s="245"/>
      <c r="B112" s="156"/>
      <c r="C112" s="161"/>
      <c r="D112" s="162"/>
    </row>
    <row r="113" spans="1:4" ht="45" customHeight="1">
      <c r="A113" s="245" t="s">
        <v>47</v>
      </c>
      <c r="B113" s="152" t="s">
        <v>122</v>
      </c>
      <c r="C113" s="123">
        <f>SUM(C115:C120)</f>
        <v>0</v>
      </c>
      <c r="D113" s="153">
        <f>SUM(D115:D120)</f>
        <v>0</v>
      </c>
    </row>
    <row r="114" spans="1:4" ht="15" customHeight="1">
      <c r="A114" s="245"/>
      <c r="B114" s="246" t="s">
        <v>131</v>
      </c>
      <c r="C114" s="246"/>
      <c r="D114" s="246"/>
    </row>
    <row r="115" spans="1:4" ht="15">
      <c r="A115" s="245"/>
      <c r="B115" s="86" t="s">
        <v>125</v>
      </c>
      <c r="C115" s="159"/>
      <c r="D115" s="160"/>
    </row>
    <row r="116" spans="1:4" ht="15">
      <c r="A116" s="245"/>
      <c r="B116" s="86" t="s">
        <v>126</v>
      </c>
      <c r="C116" s="36"/>
      <c r="D116" s="160"/>
    </row>
    <row r="117" spans="1:4" ht="15">
      <c r="A117" s="245"/>
      <c r="B117" s="86" t="s">
        <v>127</v>
      </c>
      <c r="C117" s="36"/>
      <c r="D117" s="160"/>
    </row>
    <row r="118" spans="1:4" ht="15">
      <c r="A118" s="245"/>
      <c r="B118" s="86" t="s">
        <v>128</v>
      </c>
      <c r="C118" s="36"/>
      <c r="D118" s="160"/>
    </row>
    <row r="119" spans="1:4" ht="15">
      <c r="A119" s="245"/>
      <c r="B119" s="86" t="s">
        <v>129</v>
      </c>
      <c r="C119" s="36"/>
      <c r="D119" s="160"/>
    </row>
    <row r="120" spans="1:4" ht="12.75" customHeight="1">
      <c r="A120" s="245"/>
      <c r="B120" s="86" t="s">
        <v>130</v>
      </c>
      <c r="C120" s="36"/>
      <c r="D120" s="160"/>
    </row>
    <row r="121" spans="1:4" ht="15">
      <c r="A121" s="245"/>
      <c r="B121" s="156"/>
      <c r="C121" s="161"/>
      <c r="D121" s="162"/>
    </row>
    <row r="122" spans="1:4" ht="45" customHeight="1">
      <c r="A122" s="245" t="s">
        <v>32</v>
      </c>
      <c r="B122" s="152" t="s">
        <v>122</v>
      </c>
      <c r="C122" s="123">
        <f>SUM(C124:C129)</f>
        <v>0</v>
      </c>
      <c r="D122" s="153">
        <f>SUM(D124:D129)</f>
        <v>0</v>
      </c>
    </row>
    <row r="123" spans="1:4" ht="15" customHeight="1">
      <c r="A123" s="245"/>
      <c r="B123" s="246" t="s">
        <v>131</v>
      </c>
      <c r="C123" s="246"/>
      <c r="D123" s="246"/>
    </row>
    <row r="124" spans="1:4" ht="15">
      <c r="A124" s="245"/>
      <c r="B124" s="86" t="s">
        <v>125</v>
      </c>
      <c r="C124" s="159"/>
      <c r="D124" s="160"/>
    </row>
    <row r="125" spans="1:4" ht="15">
      <c r="A125" s="245"/>
      <c r="B125" s="86" t="s">
        <v>126</v>
      </c>
      <c r="C125" s="36"/>
      <c r="D125" s="160"/>
    </row>
    <row r="126" spans="1:4" ht="15">
      <c r="A126" s="245"/>
      <c r="B126" s="86" t="s">
        <v>127</v>
      </c>
      <c r="C126" s="36"/>
      <c r="D126" s="160"/>
    </row>
    <row r="127" spans="1:4" ht="15">
      <c r="A127" s="245"/>
      <c r="B127" s="86" t="s">
        <v>128</v>
      </c>
      <c r="C127" s="36"/>
      <c r="D127" s="160"/>
    </row>
    <row r="128" spans="1:4" ht="15">
      <c r="A128" s="245"/>
      <c r="B128" s="86" t="s">
        <v>129</v>
      </c>
      <c r="C128" s="36"/>
      <c r="D128" s="160"/>
    </row>
    <row r="129" spans="1:4" ht="15">
      <c r="A129" s="245"/>
      <c r="B129" s="86" t="s">
        <v>130</v>
      </c>
      <c r="C129" s="36"/>
      <c r="D129" s="160"/>
    </row>
    <row r="130" spans="1:4" ht="15">
      <c r="A130" s="245"/>
      <c r="B130" s="156"/>
      <c r="C130" s="161"/>
      <c r="D130" s="162"/>
    </row>
    <row r="131" spans="1:4" ht="45" customHeight="1">
      <c r="A131" s="245" t="s">
        <v>49</v>
      </c>
      <c r="B131" s="152" t="s">
        <v>122</v>
      </c>
      <c r="C131" s="123">
        <f>SUM(C133:C138)</f>
        <v>0</v>
      </c>
      <c r="D131" s="153">
        <f>SUM(D133:D138)</f>
        <v>0</v>
      </c>
    </row>
    <row r="132" spans="1:4" ht="12.75" customHeight="1">
      <c r="A132" s="245"/>
      <c r="B132" s="246" t="s">
        <v>131</v>
      </c>
      <c r="C132" s="246"/>
      <c r="D132" s="246"/>
    </row>
    <row r="133" spans="1:4" ht="15">
      <c r="A133" s="245"/>
      <c r="B133" s="86" t="s">
        <v>125</v>
      </c>
      <c r="C133" s="159"/>
      <c r="D133" s="160"/>
    </row>
    <row r="134" spans="1:4" ht="15">
      <c r="A134" s="245"/>
      <c r="B134" s="86" t="s">
        <v>126</v>
      </c>
      <c r="C134" s="36"/>
      <c r="D134" s="160"/>
    </row>
    <row r="135" spans="1:4" ht="15">
      <c r="A135" s="245"/>
      <c r="B135" s="86" t="s">
        <v>127</v>
      </c>
      <c r="C135" s="36"/>
      <c r="D135" s="160"/>
    </row>
    <row r="136" spans="1:4" ht="15">
      <c r="A136" s="245"/>
      <c r="B136" s="86" t="s">
        <v>128</v>
      </c>
      <c r="C136" s="36"/>
      <c r="D136" s="160"/>
    </row>
    <row r="137" spans="1:4" ht="15">
      <c r="A137" s="245"/>
      <c r="B137" s="86" t="s">
        <v>129</v>
      </c>
      <c r="C137" s="36"/>
      <c r="D137" s="160"/>
    </row>
    <row r="138" spans="1:4" ht="15">
      <c r="A138" s="245"/>
      <c r="B138" s="86" t="s">
        <v>130</v>
      </c>
      <c r="C138" s="36"/>
      <c r="D138" s="160"/>
    </row>
    <row r="139" spans="1:4" ht="15">
      <c r="A139" s="245"/>
      <c r="B139" s="156"/>
      <c r="C139" s="161"/>
      <c r="D139" s="162"/>
    </row>
    <row r="140" spans="1:4" ht="45" customHeight="1">
      <c r="A140" s="245" t="s">
        <v>50</v>
      </c>
      <c r="B140" s="152" t="s">
        <v>122</v>
      </c>
      <c r="C140" s="123">
        <f>SUM(C142:C147)</f>
        <v>0</v>
      </c>
      <c r="D140" s="153">
        <f>SUM(D142:D147)</f>
        <v>0</v>
      </c>
    </row>
    <row r="141" spans="1:4" ht="15" customHeight="1">
      <c r="A141" s="245"/>
      <c r="B141" s="246" t="s">
        <v>131</v>
      </c>
      <c r="C141" s="246"/>
      <c r="D141" s="246"/>
    </row>
    <row r="142" spans="1:4" ht="15">
      <c r="A142" s="245"/>
      <c r="B142" s="86" t="s">
        <v>125</v>
      </c>
      <c r="C142" s="159"/>
      <c r="D142" s="160"/>
    </row>
    <row r="143" spans="1:4" ht="15">
      <c r="A143" s="245"/>
      <c r="B143" s="86" t="s">
        <v>126</v>
      </c>
      <c r="C143" s="36"/>
      <c r="D143" s="160"/>
    </row>
    <row r="144" spans="1:4" ht="12.75" customHeight="1">
      <c r="A144" s="245"/>
      <c r="B144" s="86" t="s">
        <v>127</v>
      </c>
      <c r="C144" s="36"/>
      <c r="D144" s="160"/>
    </row>
    <row r="145" spans="1:4" ht="15">
      <c r="A145" s="245"/>
      <c r="B145" s="86" t="s">
        <v>128</v>
      </c>
      <c r="C145" s="36"/>
      <c r="D145" s="160"/>
    </row>
    <row r="146" spans="1:4" ht="15">
      <c r="A146" s="245"/>
      <c r="B146" s="86" t="s">
        <v>129</v>
      </c>
      <c r="C146" s="36"/>
      <c r="D146" s="160"/>
    </row>
    <row r="147" spans="1:4" ht="15">
      <c r="A147" s="245"/>
      <c r="B147" s="86" t="s">
        <v>130</v>
      </c>
      <c r="C147" s="36"/>
      <c r="D147" s="160"/>
    </row>
    <row r="148" spans="1:4" ht="15">
      <c r="A148" s="245"/>
      <c r="B148" s="156"/>
      <c r="C148" s="161"/>
      <c r="D148" s="162"/>
    </row>
    <row r="149" spans="1:4" ht="45" customHeight="1">
      <c r="A149" s="245" t="s">
        <v>34</v>
      </c>
      <c r="B149" s="152" t="s">
        <v>122</v>
      </c>
      <c r="C149" s="123">
        <f>SUM(C151:C156)</f>
        <v>0</v>
      </c>
      <c r="D149" s="153">
        <f>SUM(D151:D156)</f>
        <v>0</v>
      </c>
    </row>
    <row r="150" spans="1:4" ht="15" customHeight="1">
      <c r="A150" s="245"/>
      <c r="B150" s="246" t="s">
        <v>131</v>
      </c>
      <c r="C150" s="246"/>
      <c r="D150" s="246"/>
    </row>
    <row r="151" spans="1:4" ht="15">
      <c r="A151" s="245"/>
      <c r="B151" s="86" t="s">
        <v>125</v>
      </c>
      <c r="C151" s="159"/>
      <c r="D151" s="160"/>
    </row>
    <row r="152" spans="1:4" ht="15">
      <c r="A152" s="245"/>
      <c r="B152" s="86" t="s">
        <v>126</v>
      </c>
      <c r="C152" s="36"/>
      <c r="D152" s="160"/>
    </row>
    <row r="153" spans="1:4" ht="15">
      <c r="A153" s="245"/>
      <c r="B153" s="86" t="s">
        <v>127</v>
      </c>
      <c r="C153" s="36"/>
      <c r="D153" s="160"/>
    </row>
    <row r="154" spans="1:4" ht="15">
      <c r="A154" s="245"/>
      <c r="B154" s="86" t="s">
        <v>128</v>
      </c>
      <c r="C154" s="36"/>
      <c r="D154" s="160"/>
    </row>
    <row r="155" spans="1:4" ht="15">
      <c r="A155" s="245"/>
      <c r="B155" s="86" t="s">
        <v>129</v>
      </c>
      <c r="C155" s="36"/>
      <c r="D155" s="160"/>
    </row>
    <row r="156" spans="1:4" ht="12.75" customHeight="1">
      <c r="A156" s="245"/>
      <c r="B156" s="86" t="s">
        <v>130</v>
      </c>
      <c r="C156" s="36"/>
      <c r="D156" s="160"/>
    </row>
    <row r="157" spans="1:4" ht="15">
      <c r="A157" s="245"/>
      <c r="B157" s="156"/>
      <c r="C157" s="161"/>
      <c r="D157" s="162"/>
    </row>
    <row r="158" spans="1:4" ht="45" customHeight="1">
      <c r="A158" s="247" t="s">
        <v>132</v>
      </c>
      <c r="B158" s="152" t="s">
        <v>122</v>
      </c>
      <c r="C158" s="163">
        <f>SUM(C160:C165)</f>
        <v>10</v>
      </c>
      <c r="D158" s="164">
        <f>SUM(D160:D165)</f>
        <v>16</v>
      </c>
    </row>
    <row r="159" spans="1:4" ht="15" customHeight="1">
      <c r="A159" s="247"/>
      <c r="B159" s="246" t="s">
        <v>131</v>
      </c>
      <c r="C159" s="246"/>
      <c r="D159" s="246"/>
    </row>
    <row r="160" spans="1:4" ht="15">
      <c r="A160" s="247"/>
      <c r="B160" s="86" t="s">
        <v>125</v>
      </c>
      <c r="C160" s="165">
        <f aca="true" t="shared" si="0" ref="C160:D165">C7+C16+C25+C34+C43+C52+C61+C70+C79+C88+C97+C106+C115+C124+C133+C142+C151</f>
        <v>2</v>
      </c>
      <c r="D160" s="166">
        <f t="shared" si="0"/>
        <v>4</v>
      </c>
    </row>
    <row r="161" spans="1:4" ht="15">
      <c r="A161" s="247"/>
      <c r="B161" s="86" t="s">
        <v>126</v>
      </c>
      <c r="C161" s="165">
        <f t="shared" si="0"/>
        <v>0</v>
      </c>
      <c r="D161" s="166">
        <f t="shared" si="0"/>
        <v>0</v>
      </c>
    </row>
    <row r="162" spans="1:4" ht="15">
      <c r="A162" s="247"/>
      <c r="B162" s="86" t="s">
        <v>127</v>
      </c>
      <c r="C162" s="165">
        <f t="shared" si="0"/>
        <v>1</v>
      </c>
      <c r="D162" s="166">
        <f t="shared" si="0"/>
        <v>1</v>
      </c>
    </row>
    <row r="163" spans="1:4" ht="15">
      <c r="A163" s="247"/>
      <c r="B163" s="86" t="s">
        <v>128</v>
      </c>
      <c r="C163" s="165">
        <f t="shared" si="0"/>
        <v>0</v>
      </c>
      <c r="D163" s="166">
        <f t="shared" si="0"/>
        <v>0</v>
      </c>
    </row>
    <row r="164" spans="1:4" ht="15">
      <c r="A164" s="247"/>
      <c r="B164" s="86" t="s">
        <v>129</v>
      </c>
      <c r="C164" s="165">
        <f t="shared" si="0"/>
        <v>2</v>
      </c>
      <c r="D164" s="166">
        <f t="shared" si="0"/>
        <v>2</v>
      </c>
    </row>
    <row r="165" spans="1:4" ht="15">
      <c r="A165" s="247"/>
      <c r="B165" s="88" t="s">
        <v>130</v>
      </c>
      <c r="C165" s="167">
        <f t="shared" si="0"/>
        <v>5</v>
      </c>
      <c r="D165" s="168">
        <f t="shared" si="0"/>
        <v>9</v>
      </c>
    </row>
    <row r="166" spans="1:4" ht="12.75">
      <c r="A166" s="169"/>
      <c r="B166" s="170"/>
      <c r="C166" s="171"/>
      <c r="D166" s="171"/>
    </row>
  </sheetData>
  <sheetProtection/>
  <mergeCells count="37">
    <mergeCell ref="A1:D1"/>
    <mergeCell ref="A4:D4"/>
    <mergeCell ref="A5:A13"/>
    <mergeCell ref="A14:A22"/>
    <mergeCell ref="B15:D15"/>
    <mergeCell ref="A23:A31"/>
    <mergeCell ref="B24:D24"/>
    <mergeCell ref="A32:A40"/>
    <mergeCell ref="B33:D33"/>
    <mergeCell ref="A41:A49"/>
    <mergeCell ref="B42:D42"/>
    <mergeCell ref="A50:A58"/>
    <mergeCell ref="B51:D51"/>
    <mergeCell ref="A59:A67"/>
    <mergeCell ref="B60:D60"/>
    <mergeCell ref="A68:A76"/>
    <mergeCell ref="B69:D69"/>
    <mergeCell ref="A77:A85"/>
    <mergeCell ref="B78:D78"/>
    <mergeCell ref="A86:A94"/>
    <mergeCell ref="B87:D87"/>
    <mergeCell ref="A95:A103"/>
    <mergeCell ref="B96:D96"/>
    <mergeCell ref="A104:A112"/>
    <mergeCell ref="B105:D105"/>
    <mergeCell ref="A113:A121"/>
    <mergeCell ref="B114:D114"/>
    <mergeCell ref="A122:A130"/>
    <mergeCell ref="B123:D123"/>
    <mergeCell ref="A131:A139"/>
    <mergeCell ref="B132:D132"/>
    <mergeCell ref="A140:A148"/>
    <mergeCell ref="B141:D141"/>
    <mergeCell ref="A149:A157"/>
    <mergeCell ref="B150:D150"/>
    <mergeCell ref="A158:A165"/>
    <mergeCell ref="B159:D159"/>
  </mergeCells>
  <printOptions/>
  <pageMargins left="0.7875" right="0.7875" top="0.9840277777777777" bottom="0.9840277777777777" header="0.5111111111111111" footer="0.5111111111111111"/>
  <pageSetup horizontalDpi="30066" verticalDpi="30066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53"/>
  <sheetViews>
    <sheetView tabSelected="1" zoomScale="78" zoomScaleNormal="78" zoomScalePageLayoutView="0" workbookViewId="0" topLeftCell="A1">
      <selection activeCell="AI10" sqref="AI10"/>
    </sheetView>
  </sheetViews>
  <sheetFormatPr defaultColWidth="9.00390625" defaultRowHeight="12.75"/>
  <cols>
    <col min="1" max="1" width="41.8515625" style="172" customWidth="1"/>
    <col min="2" max="2" width="7.57421875" style="0" customWidth="1"/>
    <col min="3" max="3" width="5.28125" style="0" customWidth="1"/>
    <col min="4" max="4" width="6.57421875" style="0" customWidth="1"/>
    <col min="5" max="5" width="7.57421875" style="0" customWidth="1"/>
    <col min="6" max="6" width="6.140625" style="0" customWidth="1"/>
    <col min="7" max="7" width="7.00390625" style="0" customWidth="1"/>
    <col min="8" max="8" width="7.421875" style="0" customWidth="1"/>
    <col min="9" max="9" width="6.8515625" style="0" customWidth="1"/>
    <col min="10" max="10" width="6.00390625" style="0" customWidth="1"/>
    <col min="11" max="11" width="8.140625" style="0" customWidth="1"/>
    <col min="12" max="13" width="6.57421875" style="0" customWidth="1"/>
    <col min="14" max="14" width="7.57421875" style="0" customWidth="1"/>
    <col min="15" max="15" width="6.57421875" style="0" customWidth="1"/>
    <col min="16" max="16" width="6.00390625" style="0" customWidth="1"/>
    <col min="17" max="17" width="7.28125" style="0" customWidth="1"/>
    <col min="18" max="18" width="6.00390625" style="0" customWidth="1"/>
    <col min="19" max="19" width="5.8515625" style="0" customWidth="1"/>
    <col min="20" max="20" width="7.7109375" style="0" customWidth="1"/>
    <col min="21" max="21" width="5.7109375" style="0" customWidth="1"/>
    <col min="22" max="22" width="5.8515625" style="0" customWidth="1"/>
    <col min="23" max="23" width="7.00390625" style="0" customWidth="1"/>
    <col min="24" max="25" width="5.7109375" style="0" customWidth="1"/>
    <col min="26" max="26" width="7.57421875" style="0" customWidth="1"/>
    <col min="27" max="28" width="6.28125" style="0" customWidth="1"/>
  </cols>
  <sheetData>
    <row r="2" spans="1:28" ht="15" customHeight="1">
      <c r="A2" s="255" t="s">
        <v>133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</row>
    <row r="3" spans="1:28" ht="15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</row>
    <row r="4" spans="1:28" ht="18.75" customHeight="1">
      <c r="A4" s="256" t="s">
        <v>134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</row>
    <row r="5" spans="1:28" ht="15">
      <c r="A5" s="257" t="s">
        <v>135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</row>
    <row r="6" spans="1:28" ht="16.5" customHeight="1">
      <c r="A6" s="173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</row>
    <row r="7" spans="1:28" ht="72.75" customHeight="1">
      <c r="A7" s="175"/>
      <c r="B7" s="253" t="s">
        <v>136</v>
      </c>
      <c r="C7" s="253"/>
      <c r="D7" s="253"/>
      <c r="E7" s="253"/>
      <c r="F7" s="253"/>
      <c r="G7" s="253"/>
      <c r="H7" s="253"/>
      <c r="I7" s="253"/>
      <c r="J7" s="253"/>
      <c r="K7" s="253" t="s">
        <v>137</v>
      </c>
      <c r="L7" s="253"/>
      <c r="M7" s="253"/>
      <c r="N7" s="253"/>
      <c r="O7" s="253"/>
      <c r="P7" s="253"/>
      <c r="Q7" s="253"/>
      <c r="R7" s="253"/>
      <c r="S7" s="253"/>
      <c r="T7" s="253" t="s">
        <v>138</v>
      </c>
      <c r="U7" s="253"/>
      <c r="V7" s="253"/>
      <c r="W7" s="253"/>
      <c r="X7" s="253"/>
      <c r="Y7" s="253"/>
      <c r="Z7" s="253"/>
      <c r="AA7" s="253"/>
      <c r="AB7" s="253"/>
    </row>
    <row r="8" spans="1:28" ht="77.25" customHeight="1">
      <c r="A8" s="254"/>
      <c r="B8" s="253" t="s">
        <v>139</v>
      </c>
      <c r="C8" s="253"/>
      <c r="D8" s="253"/>
      <c r="E8" s="253" t="s">
        <v>140</v>
      </c>
      <c r="F8" s="253"/>
      <c r="G8" s="253"/>
      <c r="H8" s="253" t="s">
        <v>141</v>
      </c>
      <c r="I8" s="253"/>
      <c r="J8" s="253"/>
      <c r="K8" s="253" t="s">
        <v>139</v>
      </c>
      <c r="L8" s="253"/>
      <c r="M8" s="253"/>
      <c r="N8" s="253" t="s">
        <v>140</v>
      </c>
      <c r="O8" s="253"/>
      <c r="P8" s="253"/>
      <c r="Q8" s="253" t="s">
        <v>141</v>
      </c>
      <c r="R8" s="253"/>
      <c r="S8" s="253"/>
      <c r="T8" s="253" t="s">
        <v>139</v>
      </c>
      <c r="U8" s="253"/>
      <c r="V8" s="253"/>
      <c r="W8" s="253" t="s">
        <v>140</v>
      </c>
      <c r="X8" s="253"/>
      <c r="Y8" s="253"/>
      <c r="Z8" s="253" t="s">
        <v>141</v>
      </c>
      <c r="AA8" s="253"/>
      <c r="AB8" s="253"/>
    </row>
    <row r="9" spans="1:28" ht="14.25" customHeight="1">
      <c r="A9" s="254"/>
      <c r="B9" s="250" t="s">
        <v>142</v>
      </c>
      <c r="C9" s="252" t="s">
        <v>143</v>
      </c>
      <c r="D9" s="252"/>
      <c r="E9" s="250" t="s">
        <v>142</v>
      </c>
      <c r="F9" s="252" t="s">
        <v>143</v>
      </c>
      <c r="G9" s="252"/>
      <c r="H9" s="250" t="s">
        <v>142</v>
      </c>
      <c r="I9" s="252" t="s">
        <v>143</v>
      </c>
      <c r="J9" s="252"/>
      <c r="K9" s="250" t="s">
        <v>142</v>
      </c>
      <c r="L9" s="252" t="s">
        <v>143</v>
      </c>
      <c r="M9" s="252"/>
      <c r="N9" s="250" t="s">
        <v>142</v>
      </c>
      <c r="O9" s="252" t="s">
        <v>143</v>
      </c>
      <c r="P9" s="252"/>
      <c r="Q9" s="250" t="s">
        <v>142</v>
      </c>
      <c r="R9" s="252" t="s">
        <v>143</v>
      </c>
      <c r="S9" s="252"/>
      <c r="T9" s="250" t="s">
        <v>142</v>
      </c>
      <c r="U9" s="252" t="s">
        <v>143</v>
      </c>
      <c r="V9" s="252"/>
      <c r="W9" s="250" t="s">
        <v>142</v>
      </c>
      <c r="X9" s="252" t="s">
        <v>143</v>
      </c>
      <c r="Y9" s="252"/>
      <c r="Z9" s="250" t="s">
        <v>142</v>
      </c>
      <c r="AA9" s="252" t="s">
        <v>143</v>
      </c>
      <c r="AB9" s="252"/>
    </row>
    <row r="10" spans="1:28" ht="159" customHeight="1">
      <c r="A10" s="254"/>
      <c r="B10" s="250"/>
      <c r="C10" s="177" t="s">
        <v>144</v>
      </c>
      <c r="D10" s="177" t="s">
        <v>145</v>
      </c>
      <c r="E10" s="250"/>
      <c r="F10" s="177" t="s">
        <v>144</v>
      </c>
      <c r="G10" s="177" t="s">
        <v>145</v>
      </c>
      <c r="H10" s="250"/>
      <c r="I10" s="177" t="s">
        <v>144</v>
      </c>
      <c r="J10" s="177" t="s">
        <v>145</v>
      </c>
      <c r="K10" s="250"/>
      <c r="L10" s="177" t="s">
        <v>144</v>
      </c>
      <c r="M10" s="177" t="s">
        <v>145</v>
      </c>
      <c r="N10" s="250"/>
      <c r="O10" s="177" t="s">
        <v>144</v>
      </c>
      <c r="P10" s="177" t="s">
        <v>145</v>
      </c>
      <c r="Q10" s="250"/>
      <c r="R10" s="177" t="s">
        <v>144</v>
      </c>
      <c r="S10" s="177" t="s">
        <v>145</v>
      </c>
      <c r="T10" s="250"/>
      <c r="U10" s="177" t="s">
        <v>144</v>
      </c>
      <c r="V10" s="177" t="s">
        <v>145</v>
      </c>
      <c r="W10" s="250"/>
      <c r="X10" s="177" t="s">
        <v>144</v>
      </c>
      <c r="Y10" s="177" t="s">
        <v>145</v>
      </c>
      <c r="Z10" s="250"/>
      <c r="AA10" s="177" t="s">
        <v>144</v>
      </c>
      <c r="AB10" s="177" t="s">
        <v>145</v>
      </c>
    </row>
    <row r="11" spans="1:28" ht="42" customHeight="1">
      <c r="A11" s="178" t="s">
        <v>146</v>
      </c>
      <c r="B11" s="179">
        <f aca="true" t="shared" si="0" ref="B11:AB11">SUM(B12:B29)</f>
        <v>3</v>
      </c>
      <c r="C11" s="180">
        <f t="shared" si="0"/>
        <v>0</v>
      </c>
      <c r="D11" s="180">
        <f t="shared" si="0"/>
        <v>3</v>
      </c>
      <c r="E11" s="181">
        <f t="shared" si="0"/>
        <v>1</v>
      </c>
      <c r="F11" s="180">
        <f t="shared" si="0"/>
        <v>0</v>
      </c>
      <c r="G11" s="180">
        <f t="shared" si="0"/>
        <v>1</v>
      </c>
      <c r="H11" s="182">
        <f t="shared" si="0"/>
        <v>30</v>
      </c>
      <c r="I11" s="180">
        <f t="shared" si="0"/>
        <v>2</v>
      </c>
      <c r="J11" s="180">
        <f t="shared" si="0"/>
        <v>28</v>
      </c>
      <c r="K11" s="179">
        <f t="shared" si="0"/>
        <v>5</v>
      </c>
      <c r="L11" s="180">
        <f t="shared" si="0"/>
        <v>2</v>
      </c>
      <c r="M11" s="180">
        <f t="shared" si="0"/>
        <v>3</v>
      </c>
      <c r="N11" s="181">
        <f t="shared" si="0"/>
        <v>1</v>
      </c>
      <c r="O11" s="180">
        <f t="shared" si="0"/>
        <v>0</v>
      </c>
      <c r="P11" s="180">
        <f t="shared" si="0"/>
        <v>1</v>
      </c>
      <c r="Q11" s="182">
        <f t="shared" si="0"/>
        <v>54</v>
      </c>
      <c r="R11" s="180">
        <f t="shared" si="0"/>
        <v>3</v>
      </c>
      <c r="S11" s="180">
        <f t="shared" si="0"/>
        <v>51</v>
      </c>
      <c r="T11" s="179">
        <f t="shared" si="0"/>
        <v>16</v>
      </c>
      <c r="U11" s="180">
        <f t="shared" si="0"/>
        <v>1</v>
      </c>
      <c r="V11" s="180">
        <f t="shared" si="0"/>
        <v>15</v>
      </c>
      <c r="W11" s="181">
        <f t="shared" si="0"/>
        <v>1</v>
      </c>
      <c r="X11" s="180">
        <f t="shared" si="0"/>
        <v>0</v>
      </c>
      <c r="Y11" s="180">
        <f t="shared" si="0"/>
        <v>1</v>
      </c>
      <c r="Z11" s="182">
        <f t="shared" si="0"/>
        <v>99</v>
      </c>
      <c r="AA11" s="180">
        <f t="shared" si="0"/>
        <v>20</v>
      </c>
      <c r="AB11" s="180">
        <f t="shared" si="0"/>
        <v>79</v>
      </c>
    </row>
    <row r="12" spans="1:28" ht="30" customHeight="1">
      <c r="A12" s="183" t="s">
        <v>147</v>
      </c>
      <c r="B12" s="184">
        <f aca="true" t="shared" si="1" ref="B12:B29">C12+D12</f>
        <v>0</v>
      </c>
      <c r="C12" s="176">
        <v>0</v>
      </c>
      <c r="D12" s="176">
        <v>0</v>
      </c>
      <c r="E12" s="185">
        <f aca="true" t="shared" si="2" ref="E12:E29">F12+G12</f>
        <v>0</v>
      </c>
      <c r="F12" s="176">
        <v>0</v>
      </c>
      <c r="G12" s="176">
        <v>0</v>
      </c>
      <c r="H12" s="186">
        <f aca="true" t="shared" si="3" ref="H12:H29">I12+J12</f>
        <v>7</v>
      </c>
      <c r="I12" s="176">
        <v>0</v>
      </c>
      <c r="J12" s="176">
        <v>7</v>
      </c>
      <c r="K12" s="187">
        <f aca="true" t="shared" si="4" ref="K12:K29">L12+M12</f>
        <v>1</v>
      </c>
      <c r="L12" s="176">
        <v>0</v>
      </c>
      <c r="M12" s="176">
        <v>1</v>
      </c>
      <c r="N12" s="185">
        <f aca="true" t="shared" si="5" ref="N12:N29">O12+P12</f>
        <v>0</v>
      </c>
      <c r="O12" s="176">
        <v>0</v>
      </c>
      <c r="P12" s="176">
        <v>0</v>
      </c>
      <c r="Q12" s="186">
        <f aca="true" t="shared" si="6" ref="Q12:Q29">R12+S12</f>
        <v>22</v>
      </c>
      <c r="R12" s="176">
        <v>0</v>
      </c>
      <c r="S12" s="176">
        <v>22</v>
      </c>
      <c r="T12" s="187">
        <f aca="true" t="shared" si="7" ref="T12:T29">U12+V12</f>
        <v>10</v>
      </c>
      <c r="U12" s="176">
        <v>0</v>
      </c>
      <c r="V12" s="176">
        <v>10</v>
      </c>
      <c r="W12" s="188">
        <f aca="true" t="shared" si="8" ref="W12:W29">X12+Y12</f>
        <v>0</v>
      </c>
      <c r="X12" s="98">
        <v>0</v>
      </c>
      <c r="Y12" s="98">
        <v>0</v>
      </c>
      <c r="Z12" s="189">
        <f aca="true" t="shared" si="9" ref="Z12:Z29">AA12+AB12</f>
        <v>41</v>
      </c>
      <c r="AA12" s="98">
        <v>18</v>
      </c>
      <c r="AB12" s="98">
        <v>23</v>
      </c>
    </row>
    <row r="13" spans="1:28" ht="30" customHeight="1">
      <c r="A13" s="183" t="s">
        <v>148</v>
      </c>
      <c r="B13" s="184">
        <f t="shared" si="1"/>
        <v>0</v>
      </c>
      <c r="C13" s="176">
        <v>0</v>
      </c>
      <c r="D13" s="176">
        <v>0</v>
      </c>
      <c r="E13" s="185">
        <f t="shared" si="2"/>
        <v>0</v>
      </c>
      <c r="F13" s="176">
        <v>0</v>
      </c>
      <c r="G13" s="176">
        <v>0</v>
      </c>
      <c r="H13" s="186">
        <f t="shared" si="3"/>
        <v>1</v>
      </c>
      <c r="I13" s="176">
        <v>0</v>
      </c>
      <c r="J13" s="176">
        <v>1</v>
      </c>
      <c r="K13" s="187">
        <f t="shared" si="4"/>
        <v>0</v>
      </c>
      <c r="L13" s="176">
        <v>0</v>
      </c>
      <c r="M13" s="176">
        <v>0</v>
      </c>
      <c r="N13" s="185">
        <f t="shared" si="5"/>
        <v>0</v>
      </c>
      <c r="O13" s="176">
        <v>0</v>
      </c>
      <c r="P13" s="176">
        <v>0</v>
      </c>
      <c r="Q13" s="186">
        <f t="shared" si="6"/>
        <v>1</v>
      </c>
      <c r="R13" s="176">
        <v>0</v>
      </c>
      <c r="S13" s="176">
        <v>1</v>
      </c>
      <c r="T13" s="187">
        <f t="shared" si="7"/>
        <v>0</v>
      </c>
      <c r="U13" s="176">
        <v>0</v>
      </c>
      <c r="V13" s="176">
        <v>0</v>
      </c>
      <c r="W13" s="188">
        <f t="shared" si="8"/>
        <v>0</v>
      </c>
      <c r="X13" s="98">
        <v>0</v>
      </c>
      <c r="Y13" s="98">
        <v>0</v>
      </c>
      <c r="Z13" s="189">
        <f t="shared" si="9"/>
        <v>1</v>
      </c>
      <c r="AA13" s="98">
        <v>0</v>
      </c>
      <c r="AB13" s="98">
        <v>1</v>
      </c>
    </row>
    <row r="14" spans="1:28" ht="24" customHeight="1">
      <c r="A14" s="183" t="s">
        <v>38</v>
      </c>
      <c r="B14" s="184">
        <f t="shared" si="1"/>
        <v>0</v>
      </c>
      <c r="C14" s="176">
        <v>0</v>
      </c>
      <c r="D14" s="176">
        <v>0</v>
      </c>
      <c r="E14" s="185">
        <f t="shared" si="2"/>
        <v>0</v>
      </c>
      <c r="F14" s="176">
        <v>0</v>
      </c>
      <c r="G14" s="176">
        <v>0</v>
      </c>
      <c r="H14" s="186">
        <f t="shared" si="3"/>
        <v>3</v>
      </c>
      <c r="I14" s="176">
        <v>0</v>
      </c>
      <c r="J14" s="176">
        <v>3</v>
      </c>
      <c r="K14" s="187">
        <f t="shared" si="4"/>
        <v>0</v>
      </c>
      <c r="L14" s="176">
        <v>0</v>
      </c>
      <c r="M14" s="176">
        <v>0</v>
      </c>
      <c r="N14" s="185">
        <f t="shared" si="5"/>
        <v>0</v>
      </c>
      <c r="O14" s="176">
        <v>0</v>
      </c>
      <c r="P14" s="176">
        <v>0</v>
      </c>
      <c r="Q14" s="186">
        <f t="shared" si="6"/>
        <v>4</v>
      </c>
      <c r="R14" s="176">
        <v>3</v>
      </c>
      <c r="S14" s="176">
        <v>1</v>
      </c>
      <c r="T14" s="187">
        <f t="shared" si="7"/>
        <v>0</v>
      </c>
      <c r="U14" s="176">
        <v>0</v>
      </c>
      <c r="V14" s="176">
        <v>0</v>
      </c>
      <c r="W14" s="188">
        <f t="shared" si="8"/>
        <v>0</v>
      </c>
      <c r="X14" s="98">
        <v>0</v>
      </c>
      <c r="Y14" s="98">
        <v>0</v>
      </c>
      <c r="Z14" s="189">
        <f t="shared" si="9"/>
        <v>5</v>
      </c>
      <c r="AA14" s="98">
        <v>0</v>
      </c>
      <c r="AB14" s="98">
        <v>5</v>
      </c>
    </row>
    <row r="15" spans="1:28" ht="23.25" customHeight="1">
      <c r="A15" s="183" t="s">
        <v>23</v>
      </c>
      <c r="B15" s="184">
        <f t="shared" si="1"/>
        <v>0</v>
      </c>
      <c r="C15" s="176">
        <v>0</v>
      </c>
      <c r="D15" s="176">
        <v>0</v>
      </c>
      <c r="E15" s="185">
        <f t="shared" si="2"/>
        <v>0</v>
      </c>
      <c r="F15" s="176">
        <v>0</v>
      </c>
      <c r="G15" s="176">
        <v>0</v>
      </c>
      <c r="H15" s="186">
        <f t="shared" si="3"/>
        <v>1</v>
      </c>
      <c r="I15" s="176">
        <v>0</v>
      </c>
      <c r="J15" s="176">
        <v>1</v>
      </c>
      <c r="K15" s="187">
        <f t="shared" si="4"/>
        <v>0</v>
      </c>
      <c r="L15" s="176">
        <v>0</v>
      </c>
      <c r="M15" s="176">
        <v>0</v>
      </c>
      <c r="N15" s="185">
        <f t="shared" si="5"/>
        <v>0</v>
      </c>
      <c r="O15" s="176">
        <v>0</v>
      </c>
      <c r="P15" s="176">
        <v>0</v>
      </c>
      <c r="Q15" s="186">
        <f t="shared" si="6"/>
        <v>0</v>
      </c>
      <c r="R15" s="176">
        <v>0</v>
      </c>
      <c r="S15" s="176">
        <v>0</v>
      </c>
      <c r="T15" s="187">
        <f t="shared" si="7"/>
        <v>0</v>
      </c>
      <c r="U15" s="176">
        <v>0</v>
      </c>
      <c r="V15" s="176">
        <v>0</v>
      </c>
      <c r="W15" s="188">
        <f t="shared" si="8"/>
        <v>0</v>
      </c>
      <c r="X15" s="98">
        <v>0</v>
      </c>
      <c r="Y15" s="98">
        <v>0</v>
      </c>
      <c r="Z15" s="189">
        <f t="shared" si="9"/>
        <v>0</v>
      </c>
      <c r="AA15" s="98">
        <v>0</v>
      </c>
      <c r="AB15" s="98">
        <v>0</v>
      </c>
    </row>
    <row r="16" spans="1:28" ht="22.5" customHeight="1">
      <c r="A16" s="183" t="s">
        <v>39</v>
      </c>
      <c r="B16" s="184">
        <f t="shared" si="1"/>
        <v>0</v>
      </c>
      <c r="C16" s="176">
        <v>0</v>
      </c>
      <c r="D16" s="176">
        <v>0</v>
      </c>
      <c r="E16" s="185">
        <f t="shared" si="2"/>
        <v>0</v>
      </c>
      <c r="F16" s="176">
        <v>0</v>
      </c>
      <c r="G16" s="176">
        <v>0</v>
      </c>
      <c r="H16" s="186">
        <f t="shared" si="3"/>
        <v>0</v>
      </c>
      <c r="I16" s="176">
        <v>0</v>
      </c>
      <c r="J16" s="176">
        <v>0</v>
      </c>
      <c r="K16" s="187">
        <f t="shared" si="4"/>
        <v>0</v>
      </c>
      <c r="L16" s="176">
        <v>0</v>
      </c>
      <c r="M16" s="176">
        <v>0</v>
      </c>
      <c r="N16" s="185">
        <f t="shared" si="5"/>
        <v>0</v>
      </c>
      <c r="O16" s="176">
        <v>0</v>
      </c>
      <c r="P16" s="176">
        <v>0</v>
      </c>
      <c r="Q16" s="186">
        <f t="shared" si="6"/>
        <v>0</v>
      </c>
      <c r="R16" s="176">
        <v>0</v>
      </c>
      <c r="S16" s="176">
        <v>0</v>
      </c>
      <c r="T16" s="187">
        <f t="shared" si="7"/>
        <v>0</v>
      </c>
      <c r="U16" s="176">
        <v>0</v>
      </c>
      <c r="V16" s="176">
        <v>0</v>
      </c>
      <c r="W16" s="188">
        <f t="shared" si="8"/>
        <v>0</v>
      </c>
      <c r="X16" s="98">
        <v>0</v>
      </c>
      <c r="Y16" s="98">
        <v>0</v>
      </c>
      <c r="Z16" s="189">
        <f t="shared" si="9"/>
        <v>1</v>
      </c>
      <c r="AA16" s="98">
        <v>0</v>
      </c>
      <c r="AB16" s="98">
        <v>1</v>
      </c>
    </row>
    <row r="17" spans="1:28" ht="22.5" customHeight="1">
      <c r="A17" s="183" t="s">
        <v>40</v>
      </c>
      <c r="B17" s="184">
        <f t="shared" si="1"/>
        <v>1</v>
      </c>
      <c r="C17" s="176">
        <v>0</v>
      </c>
      <c r="D17" s="176">
        <v>1</v>
      </c>
      <c r="E17" s="185">
        <f t="shared" si="2"/>
        <v>0</v>
      </c>
      <c r="F17" s="176">
        <v>0</v>
      </c>
      <c r="G17" s="176">
        <v>0</v>
      </c>
      <c r="H17" s="186">
        <f t="shared" si="3"/>
        <v>3</v>
      </c>
      <c r="I17" s="176">
        <v>0</v>
      </c>
      <c r="J17" s="176">
        <v>3</v>
      </c>
      <c r="K17" s="187">
        <f t="shared" si="4"/>
        <v>1</v>
      </c>
      <c r="L17" s="176">
        <v>0</v>
      </c>
      <c r="M17" s="176">
        <v>1</v>
      </c>
      <c r="N17" s="185">
        <f t="shared" si="5"/>
        <v>1</v>
      </c>
      <c r="O17" s="176">
        <v>0</v>
      </c>
      <c r="P17" s="176">
        <v>1</v>
      </c>
      <c r="Q17" s="186">
        <f t="shared" si="6"/>
        <v>2</v>
      </c>
      <c r="R17" s="176">
        <v>0</v>
      </c>
      <c r="S17" s="176">
        <v>2</v>
      </c>
      <c r="T17" s="187">
        <f t="shared" si="7"/>
        <v>2</v>
      </c>
      <c r="U17" s="176">
        <v>0</v>
      </c>
      <c r="V17" s="176">
        <v>2</v>
      </c>
      <c r="W17" s="188">
        <f t="shared" si="8"/>
        <v>0</v>
      </c>
      <c r="X17" s="98">
        <v>0</v>
      </c>
      <c r="Y17" s="98">
        <v>0</v>
      </c>
      <c r="Z17" s="189">
        <f t="shared" si="9"/>
        <v>6</v>
      </c>
      <c r="AA17" s="98">
        <v>0</v>
      </c>
      <c r="AB17" s="98">
        <v>6</v>
      </c>
    </row>
    <row r="18" spans="1:28" ht="30.75" customHeight="1">
      <c r="A18" s="183" t="s">
        <v>41</v>
      </c>
      <c r="B18" s="190">
        <f t="shared" si="1"/>
        <v>0</v>
      </c>
      <c r="C18" s="191">
        <v>0</v>
      </c>
      <c r="D18" s="176">
        <v>0</v>
      </c>
      <c r="E18" s="185">
        <f t="shared" si="2"/>
        <v>0</v>
      </c>
      <c r="F18" s="176">
        <v>0</v>
      </c>
      <c r="G18" s="176">
        <v>0</v>
      </c>
      <c r="H18" s="186">
        <f t="shared" si="3"/>
        <v>1</v>
      </c>
      <c r="I18" s="176">
        <v>0</v>
      </c>
      <c r="J18" s="176">
        <v>1</v>
      </c>
      <c r="K18" s="187">
        <f t="shared" si="4"/>
        <v>0</v>
      </c>
      <c r="L18" s="176">
        <v>0</v>
      </c>
      <c r="M18" s="176">
        <v>0</v>
      </c>
      <c r="N18" s="185">
        <f t="shared" si="5"/>
        <v>0</v>
      </c>
      <c r="O18" s="176">
        <v>0</v>
      </c>
      <c r="P18" s="176">
        <v>0</v>
      </c>
      <c r="Q18" s="186">
        <f t="shared" si="6"/>
        <v>1</v>
      </c>
      <c r="R18" s="176">
        <v>0</v>
      </c>
      <c r="S18" s="176">
        <v>1</v>
      </c>
      <c r="T18" s="187">
        <f t="shared" si="7"/>
        <v>0</v>
      </c>
      <c r="U18" s="176">
        <v>0</v>
      </c>
      <c r="V18" s="176">
        <v>0</v>
      </c>
      <c r="W18" s="188">
        <f t="shared" si="8"/>
        <v>0</v>
      </c>
      <c r="X18" s="98">
        <v>0</v>
      </c>
      <c r="Y18" s="98">
        <v>0</v>
      </c>
      <c r="Z18" s="189">
        <f t="shared" si="9"/>
        <v>1</v>
      </c>
      <c r="AA18" s="98">
        <v>0</v>
      </c>
      <c r="AB18" s="98">
        <v>1</v>
      </c>
    </row>
    <row r="19" spans="1:28" ht="23.25" customHeight="1">
      <c r="A19" s="183" t="s">
        <v>42</v>
      </c>
      <c r="B19" s="184">
        <f t="shared" si="1"/>
        <v>0</v>
      </c>
      <c r="C19" s="176">
        <v>0</v>
      </c>
      <c r="D19" s="176">
        <v>0</v>
      </c>
      <c r="E19" s="185">
        <f t="shared" si="2"/>
        <v>0</v>
      </c>
      <c r="F19" s="176">
        <v>0</v>
      </c>
      <c r="G19" s="176">
        <v>0</v>
      </c>
      <c r="H19" s="186">
        <f t="shared" si="3"/>
        <v>0</v>
      </c>
      <c r="I19" s="176">
        <v>0</v>
      </c>
      <c r="J19" s="176">
        <v>0</v>
      </c>
      <c r="K19" s="187">
        <f t="shared" si="4"/>
        <v>1</v>
      </c>
      <c r="L19" s="176">
        <v>1</v>
      </c>
      <c r="M19" s="176">
        <v>0</v>
      </c>
      <c r="N19" s="185">
        <f t="shared" si="5"/>
        <v>0</v>
      </c>
      <c r="O19" s="176">
        <v>0</v>
      </c>
      <c r="P19" s="176">
        <v>0</v>
      </c>
      <c r="Q19" s="186">
        <f t="shared" si="6"/>
        <v>0</v>
      </c>
      <c r="R19" s="176">
        <v>0</v>
      </c>
      <c r="S19" s="176">
        <v>0</v>
      </c>
      <c r="T19" s="187">
        <f t="shared" si="7"/>
        <v>1</v>
      </c>
      <c r="U19" s="176">
        <v>0</v>
      </c>
      <c r="V19" s="176">
        <v>1</v>
      </c>
      <c r="W19" s="188">
        <f t="shared" si="8"/>
        <v>0</v>
      </c>
      <c r="X19" s="98">
        <v>0</v>
      </c>
      <c r="Y19" s="98">
        <v>0</v>
      </c>
      <c r="Z19" s="189">
        <f t="shared" si="9"/>
        <v>3</v>
      </c>
      <c r="AA19" s="98">
        <v>1</v>
      </c>
      <c r="AB19" s="98">
        <v>2</v>
      </c>
    </row>
    <row r="20" spans="1:28" ht="21.75" customHeight="1">
      <c r="A20" s="183" t="s">
        <v>43</v>
      </c>
      <c r="B20" s="184">
        <f t="shared" si="1"/>
        <v>0</v>
      </c>
      <c r="C20" s="176">
        <v>0</v>
      </c>
      <c r="D20" s="176">
        <v>0</v>
      </c>
      <c r="E20" s="185">
        <f t="shared" si="2"/>
        <v>0</v>
      </c>
      <c r="F20" s="176">
        <v>0</v>
      </c>
      <c r="G20" s="176">
        <v>0</v>
      </c>
      <c r="H20" s="186">
        <f t="shared" si="3"/>
        <v>0</v>
      </c>
      <c r="I20" s="176">
        <v>0</v>
      </c>
      <c r="J20" s="176">
        <v>0</v>
      </c>
      <c r="K20" s="187">
        <f t="shared" si="4"/>
        <v>0</v>
      </c>
      <c r="L20" s="176">
        <v>0</v>
      </c>
      <c r="M20" s="176">
        <v>0</v>
      </c>
      <c r="N20" s="185">
        <f t="shared" si="5"/>
        <v>0</v>
      </c>
      <c r="O20" s="176">
        <v>0</v>
      </c>
      <c r="P20" s="176">
        <v>0</v>
      </c>
      <c r="Q20" s="186">
        <f t="shared" si="6"/>
        <v>0</v>
      </c>
      <c r="R20" s="176">
        <v>0</v>
      </c>
      <c r="S20" s="176">
        <v>0</v>
      </c>
      <c r="T20" s="187">
        <f t="shared" si="7"/>
        <v>0</v>
      </c>
      <c r="U20" s="176">
        <v>0</v>
      </c>
      <c r="V20" s="176">
        <v>0</v>
      </c>
      <c r="W20" s="188">
        <f t="shared" si="8"/>
        <v>0</v>
      </c>
      <c r="X20" s="98">
        <v>0</v>
      </c>
      <c r="Y20" s="98">
        <v>0</v>
      </c>
      <c r="Z20" s="189">
        <f t="shared" si="9"/>
        <v>0</v>
      </c>
      <c r="AA20" s="98">
        <v>0</v>
      </c>
      <c r="AB20" s="98">
        <v>0</v>
      </c>
    </row>
    <row r="21" spans="1:28" ht="22.5" customHeight="1">
      <c r="A21" s="183" t="s">
        <v>44</v>
      </c>
      <c r="B21" s="184">
        <f t="shared" si="1"/>
        <v>0</v>
      </c>
      <c r="C21" s="176">
        <v>0</v>
      </c>
      <c r="D21" s="176">
        <v>0</v>
      </c>
      <c r="E21" s="185">
        <f t="shared" si="2"/>
        <v>0</v>
      </c>
      <c r="F21" s="176">
        <v>0</v>
      </c>
      <c r="G21" s="176">
        <v>0</v>
      </c>
      <c r="H21" s="186">
        <f t="shared" si="3"/>
        <v>2</v>
      </c>
      <c r="I21" s="176">
        <v>2</v>
      </c>
      <c r="J21" s="176">
        <v>0</v>
      </c>
      <c r="K21" s="187">
        <f t="shared" si="4"/>
        <v>0</v>
      </c>
      <c r="L21" s="176">
        <v>0</v>
      </c>
      <c r="M21" s="176">
        <v>0</v>
      </c>
      <c r="N21" s="185">
        <f t="shared" si="5"/>
        <v>0</v>
      </c>
      <c r="O21" s="176">
        <v>0</v>
      </c>
      <c r="P21" s="176">
        <v>0</v>
      </c>
      <c r="Q21" s="186">
        <f t="shared" si="6"/>
        <v>16</v>
      </c>
      <c r="R21" s="176">
        <v>0</v>
      </c>
      <c r="S21" s="176">
        <v>16</v>
      </c>
      <c r="T21" s="187">
        <f t="shared" si="7"/>
        <v>1</v>
      </c>
      <c r="U21" s="176">
        <v>1</v>
      </c>
      <c r="V21" s="176">
        <v>0</v>
      </c>
      <c r="W21" s="188">
        <f t="shared" si="8"/>
        <v>0</v>
      </c>
      <c r="X21" s="98">
        <v>0</v>
      </c>
      <c r="Y21" s="98">
        <v>0</v>
      </c>
      <c r="Z21" s="189">
        <f t="shared" si="9"/>
        <v>4</v>
      </c>
      <c r="AA21" s="98">
        <v>0</v>
      </c>
      <c r="AB21" s="98">
        <v>4</v>
      </c>
    </row>
    <row r="22" spans="1:28" ht="24.75" customHeight="1">
      <c r="A22" s="183" t="s">
        <v>45</v>
      </c>
      <c r="B22" s="184">
        <f t="shared" si="1"/>
        <v>0</v>
      </c>
      <c r="C22" s="176">
        <v>0</v>
      </c>
      <c r="D22" s="176">
        <v>0</v>
      </c>
      <c r="E22" s="185">
        <f t="shared" si="2"/>
        <v>0</v>
      </c>
      <c r="F22" s="176">
        <v>0</v>
      </c>
      <c r="G22" s="176">
        <v>0</v>
      </c>
      <c r="H22" s="186">
        <f t="shared" si="3"/>
        <v>0</v>
      </c>
      <c r="I22" s="176">
        <v>0</v>
      </c>
      <c r="J22" s="176">
        <v>0</v>
      </c>
      <c r="K22" s="187">
        <f t="shared" si="4"/>
        <v>0</v>
      </c>
      <c r="L22" s="176">
        <v>0</v>
      </c>
      <c r="M22" s="176">
        <v>0</v>
      </c>
      <c r="N22" s="185">
        <f t="shared" si="5"/>
        <v>0</v>
      </c>
      <c r="O22" s="176">
        <v>0</v>
      </c>
      <c r="P22" s="176">
        <v>0</v>
      </c>
      <c r="Q22" s="186">
        <f t="shared" si="6"/>
        <v>0</v>
      </c>
      <c r="R22" s="176">
        <v>0</v>
      </c>
      <c r="S22" s="176">
        <v>0</v>
      </c>
      <c r="T22" s="187">
        <f t="shared" si="7"/>
        <v>0</v>
      </c>
      <c r="U22" s="176">
        <v>0</v>
      </c>
      <c r="V22" s="176">
        <v>0</v>
      </c>
      <c r="W22" s="188">
        <f t="shared" si="8"/>
        <v>0</v>
      </c>
      <c r="X22" s="98">
        <v>0</v>
      </c>
      <c r="Y22" s="98">
        <v>0</v>
      </c>
      <c r="Z22" s="189">
        <f t="shared" si="9"/>
        <v>0</v>
      </c>
      <c r="AA22" s="98">
        <v>0</v>
      </c>
      <c r="AB22" s="98">
        <v>0</v>
      </c>
    </row>
    <row r="23" spans="1:28" ht="21.75" customHeight="1">
      <c r="A23" s="183" t="s">
        <v>46</v>
      </c>
      <c r="B23" s="184">
        <f t="shared" si="1"/>
        <v>0</v>
      </c>
      <c r="C23" s="176">
        <v>0</v>
      </c>
      <c r="D23" s="176">
        <v>0</v>
      </c>
      <c r="E23" s="185">
        <f t="shared" si="2"/>
        <v>0</v>
      </c>
      <c r="F23" s="176">
        <v>0</v>
      </c>
      <c r="G23" s="176">
        <v>0</v>
      </c>
      <c r="H23" s="186">
        <f t="shared" si="3"/>
        <v>4</v>
      </c>
      <c r="I23" s="176">
        <v>0</v>
      </c>
      <c r="J23" s="176">
        <v>4</v>
      </c>
      <c r="K23" s="187">
        <f t="shared" si="4"/>
        <v>0</v>
      </c>
      <c r="L23" s="176">
        <v>0</v>
      </c>
      <c r="M23" s="176">
        <v>0</v>
      </c>
      <c r="N23" s="185">
        <f t="shared" si="5"/>
        <v>0</v>
      </c>
      <c r="O23" s="176">
        <v>0</v>
      </c>
      <c r="P23" s="176">
        <v>0</v>
      </c>
      <c r="Q23" s="186">
        <f t="shared" si="6"/>
        <v>1</v>
      </c>
      <c r="R23" s="176">
        <v>0</v>
      </c>
      <c r="S23" s="176">
        <v>1</v>
      </c>
      <c r="T23" s="187">
        <f t="shared" si="7"/>
        <v>0</v>
      </c>
      <c r="U23" s="176">
        <v>0</v>
      </c>
      <c r="V23" s="176">
        <v>0</v>
      </c>
      <c r="W23" s="188">
        <f t="shared" si="8"/>
        <v>0</v>
      </c>
      <c r="X23" s="98">
        <v>0</v>
      </c>
      <c r="Y23" s="98">
        <v>0</v>
      </c>
      <c r="Z23" s="189">
        <f t="shared" si="9"/>
        <v>6</v>
      </c>
      <c r="AA23" s="98">
        <v>0</v>
      </c>
      <c r="AB23" s="98">
        <v>6</v>
      </c>
    </row>
    <row r="24" spans="1:28" ht="24.75" customHeight="1">
      <c r="A24" s="183" t="s">
        <v>30</v>
      </c>
      <c r="B24" s="184">
        <f t="shared" si="1"/>
        <v>0</v>
      </c>
      <c r="C24" s="176">
        <v>0</v>
      </c>
      <c r="D24" s="176">
        <v>0</v>
      </c>
      <c r="E24" s="185">
        <f t="shared" si="2"/>
        <v>0</v>
      </c>
      <c r="F24" s="176">
        <v>0</v>
      </c>
      <c r="G24" s="176">
        <v>0</v>
      </c>
      <c r="H24" s="186">
        <f t="shared" si="3"/>
        <v>0</v>
      </c>
      <c r="I24" s="176">
        <v>0</v>
      </c>
      <c r="J24" s="176">
        <v>0</v>
      </c>
      <c r="K24" s="187">
        <f t="shared" si="4"/>
        <v>0</v>
      </c>
      <c r="L24" s="176">
        <v>0</v>
      </c>
      <c r="M24" s="176">
        <v>0</v>
      </c>
      <c r="N24" s="185">
        <f t="shared" si="5"/>
        <v>0</v>
      </c>
      <c r="O24" s="176">
        <v>0</v>
      </c>
      <c r="P24" s="176">
        <v>0</v>
      </c>
      <c r="Q24" s="186">
        <f t="shared" si="6"/>
        <v>3</v>
      </c>
      <c r="R24" s="176">
        <v>0</v>
      </c>
      <c r="S24" s="176">
        <v>3</v>
      </c>
      <c r="T24" s="187">
        <f t="shared" si="7"/>
        <v>0</v>
      </c>
      <c r="U24" s="176">
        <v>0</v>
      </c>
      <c r="V24" s="176">
        <v>0</v>
      </c>
      <c r="W24" s="188">
        <f t="shared" si="8"/>
        <v>0</v>
      </c>
      <c r="X24" s="98">
        <v>0</v>
      </c>
      <c r="Y24" s="98">
        <v>0</v>
      </c>
      <c r="Z24" s="189">
        <f t="shared" si="9"/>
        <v>6</v>
      </c>
      <c r="AA24" s="98">
        <v>1</v>
      </c>
      <c r="AB24" s="98">
        <v>5</v>
      </c>
    </row>
    <row r="25" spans="1:28" ht="21.75" customHeight="1">
      <c r="A25" s="183" t="s">
        <v>47</v>
      </c>
      <c r="B25" s="184">
        <f t="shared" si="1"/>
        <v>1</v>
      </c>
      <c r="C25" s="192">
        <v>0</v>
      </c>
      <c r="D25" s="192">
        <v>1</v>
      </c>
      <c r="E25" s="185">
        <f t="shared" si="2"/>
        <v>0</v>
      </c>
      <c r="F25" s="176">
        <v>0</v>
      </c>
      <c r="G25" s="176">
        <v>0</v>
      </c>
      <c r="H25" s="186">
        <f t="shared" si="3"/>
        <v>0</v>
      </c>
      <c r="I25" s="176">
        <v>0</v>
      </c>
      <c r="J25" s="176">
        <v>0</v>
      </c>
      <c r="K25" s="187">
        <f t="shared" si="4"/>
        <v>0</v>
      </c>
      <c r="L25" s="176">
        <v>0</v>
      </c>
      <c r="M25" s="176">
        <v>0</v>
      </c>
      <c r="N25" s="185">
        <f t="shared" si="5"/>
        <v>0</v>
      </c>
      <c r="O25" s="176">
        <v>0</v>
      </c>
      <c r="P25" s="176">
        <v>0</v>
      </c>
      <c r="Q25" s="186">
        <f t="shared" si="6"/>
        <v>3</v>
      </c>
      <c r="R25" s="176">
        <v>0</v>
      </c>
      <c r="S25" s="176">
        <v>3</v>
      </c>
      <c r="T25" s="187">
        <f t="shared" si="7"/>
        <v>0</v>
      </c>
      <c r="U25" s="176">
        <v>0</v>
      </c>
      <c r="V25" s="176">
        <v>0</v>
      </c>
      <c r="W25" s="188">
        <f t="shared" si="8"/>
        <v>0</v>
      </c>
      <c r="X25" s="98">
        <v>0</v>
      </c>
      <c r="Y25" s="98">
        <v>0</v>
      </c>
      <c r="Z25" s="189">
        <f t="shared" si="9"/>
        <v>6</v>
      </c>
      <c r="AA25" s="98">
        <v>0</v>
      </c>
      <c r="AB25" s="98">
        <v>6</v>
      </c>
    </row>
    <row r="26" spans="1:28" ht="21" customHeight="1">
      <c r="A26" s="183" t="s">
        <v>48</v>
      </c>
      <c r="B26" s="184">
        <f t="shared" si="1"/>
        <v>0</v>
      </c>
      <c r="C26" s="176">
        <v>0</v>
      </c>
      <c r="D26" s="176">
        <v>0</v>
      </c>
      <c r="E26" s="185">
        <f t="shared" si="2"/>
        <v>0</v>
      </c>
      <c r="F26" s="176">
        <v>0</v>
      </c>
      <c r="G26" s="176">
        <v>0</v>
      </c>
      <c r="H26" s="186">
        <f t="shared" si="3"/>
        <v>0</v>
      </c>
      <c r="I26" s="176">
        <v>0</v>
      </c>
      <c r="J26" s="176">
        <v>0</v>
      </c>
      <c r="K26" s="187">
        <f t="shared" si="4"/>
        <v>2</v>
      </c>
      <c r="L26" s="176">
        <v>1</v>
      </c>
      <c r="M26" s="176">
        <v>1</v>
      </c>
      <c r="N26" s="185">
        <f t="shared" si="5"/>
        <v>0</v>
      </c>
      <c r="O26" s="176">
        <v>0</v>
      </c>
      <c r="P26" s="176">
        <v>0</v>
      </c>
      <c r="Q26" s="186">
        <f t="shared" si="6"/>
        <v>0</v>
      </c>
      <c r="R26" s="176">
        <v>0</v>
      </c>
      <c r="S26" s="176">
        <v>0</v>
      </c>
      <c r="T26" s="187">
        <f t="shared" si="7"/>
        <v>1</v>
      </c>
      <c r="U26" s="176">
        <v>0</v>
      </c>
      <c r="V26" s="176">
        <v>1</v>
      </c>
      <c r="W26" s="188">
        <f t="shared" si="8"/>
        <v>0</v>
      </c>
      <c r="X26" s="98">
        <v>0</v>
      </c>
      <c r="Y26" s="98">
        <v>0</v>
      </c>
      <c r="Z26" s="189">
        <f t="shared" si="9"/>
        <v>1</v>
      </c>
      <c r="AA26" s="98">
        <v>0</v>
      </c>
      <c r="AB26" s="98">
        <v>1</v>
      </c>
    </row>
    <row r="27" spans="1:28" ht="21.75" customHeight="1">
      <c r="A27" s="183" t="s">
        <v>49</v>
      </c>
      <c r="B27" s="184">
        <f t="shared" si="1"/>
        <v>1</v>
      </c>
      <c r="C27" s="176">
        <v>0</v>
      </c>
      <c r="D27" s="176">
        <v>1</v>
      </c>
      <c r="E27" s="185">
        <f t="shared" si="2"/>
        <v>1</v>
      </c>
      <c r="F27" s="176">
        <v>0</v>
      </c>
      <c r="G27" s="176">
        <v>1</v>
      </c>
      <c r="H27" s="186">
        <f t="shared" si="3"/>
        <v>2</v>
      </c>
      <c r="I27" s="176">
        <v>0</v>
      </c>
      <c r="J27" s="176">
        <v>2</v>
      </c>
      <c r="K27" s="187">
        <f t="shared" si="4"/>
        <v>0</v>
      </c>
      <c r="L27" s="176">
        <v>0</v>
      </c>
      <c r="M27" s="176">
        <v>0</v>
      </c>
      <c r="N27" s="185">
        <f t="shared" si="5"/>
        <v>0</v>
      </c>
      <c r="O27" s="176">
        <v>0</v>
      </c>
      <c r="P27" s="176">
        <v>0</v>
      </c>
      <c r="Q27" s="186">
        <f t="shared" si="6"/>
        <v>0</v>
      </c>
      <c r="R27" s="176">
        <v>0</v>
      </c>
      <c r="S27" s="176">
        <v>0</v>
      </c>
      <c r="T27" s="187">
        <f t="shared" si="7"/>
        <v>1</v>
      </c>
      <c r="U27" s="176">
        <v>0</v>
      </c>
      <c r="V27" s="176">
        <v>1</v>
      </c>
      <c r="W27" s="188">
        <f t="shared" si="8"/>
        <v>1</v>
      </c>
      <c r="X27" s="98">
        <v>0</v>
      </c>
      <c r="Y27" s="98">
        <v>1</v>
      </c>
      <c r="Z27" s="189">
        <f t="shared" si="9"/>
        <v>5</v>
      </c>
      <c r="AA27" s="98">
        <v>0</v>
      </c>
      <c r="AB27" s="98">
        <v>5</v>
      </c>
    </row>
    <row r="28" spans="1:28" ht="24.75" customHeight="1">
      <c r="A28" s="183" t="s">
        <v>50</v>
      </c>
      <c r="B28" s="184">
        <f t="shared" si="1"/>
        <v>0</v>
      </c>
      <c r="C28" s="176">
        <v>0</v>
      </c>
      <c r="D28" s="176">
        <v>0</v>
      </c>
      <c r="E28" s="185">
        <f t="shared" si="2"/>
        <v>0</v>
      </c>
      <c r="F28" s="176">
        <v>0</v>
      </c>
      <c r="G28" s="176">
        <v>0</v>
      </c>
      <c r="H28" s="186">
        <f t="shared" si="3"/>
        <v>5</v>
      </c>
      <c r="I28" s="176">
        <v>0</v>
      </c>
      <c r="J28" s="176">
        <v>5</v>
      </c>
      <c r="K28" s="187">
        <f t="shared" si="4"/>
        <v>0</v>
      </c>
      <c r="L28" s="176">
        <v>0</v>
      </c>
      <c r="M28" s="176">
        <v>0</v>
      </c>
      <c r="N28" s="185">
        <f t="shared" si="5"/>
        <v>0</v>
      </c>
      <c r="O28" s="176">
        <v>0</v>
      </c>
      <c r="P28" s="176">
        <v>0</v>
      </c>
      <c r="Q28" s="186">
        <f t="shared" si="6"/>
        <v>1</v>
      </c>
      <c r="R28" s="176">
        <v>0</v>
      </c>
      <c r="S28" s="176">
        <v>1</v>
      </c>
      <c r="T28" s="187">
        <f t="shared" si="7"/>
        <v>0</v>
      </c>
      <c r="U28" s="176">
        <v>0</v>
      </c>
      <c r="V28" s="176">
        <v>0</v>
      </c>
      <c r="W28" s="188">
        <f t="shared" si="8"/>
        <v>0</v>
      </c>
      <c r="X28" s="98">
        <v>0</v>
      </c>
      <c r="Y28" s="98">
        <v>0</v>
      </c>
      <c r="Z28" s="189">
        <f t="shared" si="9"/>
        <v>7</v>
      </c>
      <c r="AA28" s="98">
        <v>0</v>
      </c>
      <c r="AB28" s="98">
        <v>7</v>
      </c>
    </row>
    <row r="29" spans="1:28" ht="23.25" customHeight="1">
      <c r="A29" s="183" t="s">
        <v>51</v>
      </c>
      <c r="B29" s="184">
        <f t="shared" si="1"/>
        <v>0</v>
      </c>
      <c r="C29" s="176">
        <v>0</v>
      </c>
      <c r="D29" s="176">
        <v>0</v>
      </c>
      <c r="E29" s="185">
        <f t="shared" si="2"/>
        <v>0</v>
      </c>
      <c r="F29" s="176">
        <v>0</v>
      </c>
      <c r="G29" s="176">
        <v>0</v>
      </c>
      <c r="H29" s="186">
        <f t="shared" si="3"/>
        <v>1</v>
      </c>
      <c r="I29" s="176">
        <v>0</v>
      </c>
      <c r="J29" s="176">
        <v>1</v>
      </c>
      <c r="K29" s="187">
        <f t="shared" si="4"/>
        <v>0</v>
      </c>
      <c r="L29" s="176">
        <v>0</v>
      </c>
      <c r="M29" s="176">
        <v>0</v>
      </c>
      <c r="N29" s="185">
        <f t="shared" si="5"/>
        <v>0</v>
      </c>
      <c r="O29" s="176">
        <v>0</v>
      </c>
      <c r="P29" s="176">
        <v>0</v>
      </c>
      <c r="Q29" s="186">
        <f t="shared" si="6"/>
        <v>0</v>
      </c>
      <c r="R29" s="176">
        <v>0</v>
      </c>
      <c r="S29" s="176">
        <v>0</v>
      </c>
      <c r="T29" s="187">
        <f t="shared" si="7"/>
        <v>0</v>
      </c>
      <c r="U29" s="176">
        <v>0</v>
      </c>
      <c r="V29" s="176">
        <v>0</v>
      </c>
      <c r="W29" s="188">
        <f t="shared" si="8"/>
        <v>0</v>
      </c>
      <c r="X29" s="98">
        <v>0</v>
      </c>
      <c r="Y29" s="98">
        <v>0</v>
      </c>
      <c r="Z29" s="189">
        <f t="shared" si="9"/>
        <v>6</v>
      </c>
      <c r="AA29" s="98">
        <v>0</v>
      </c>
      <c r="AB29" s="98">
        <v>6</v>
      </c>
    </row>
    <row r="30" spans="1:28" ht="15">
      <c r="A30" s="173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1:28" ht="15">
      <c r="A31" s="193" t="s">
        <v>149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1:28" ht="15">
      <c r="A32" s="173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1:28" ht="15">
      <c r="A33" s="173" t="s">
        <v>150</v>
      </c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</row>
    <row r="34" spans="1:28" ht="39.75" customHeight="1">
      <c r="A34" s="251" t="s">
        <v>151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</row>
    <row r="35" spans="1:28" ht="54" customHeight="1">
      <c r="A35" s="183" t="s">
        <v>20</v>
      </c>
      <c r="B35" s="194">
        <v>0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</row>
    <row r="36" spans="1:28" ht="20.25" customHeight="1">
      <c r="A36" s="183" t="s">
        <v>38</v>
      </c>
      <c r="B36" s="196">
        <v>0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</row>
    <row r="37" spans="1:28" ht="21.75" customHeight="1">
      <c r="A37" s="183" t="s">
        <v>23</v>
      </c>
      <c r="B37" s="196">
        <v>0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</row>
    <row r="38" spans="1:28" ht="18" customHeight="1">
      <c r="A38" s="183" t="s">
        <v>39</v>
      </c>
      <c r="B38" s="196">
        <v>0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</row>
    <row r="39" spans="1:28" ht="21" customHeight="1">
      <c r="A39" s="183" t="s">
        <v>40</v>
      </c>
      <c r="B39" s="196">
        <v>0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</row>
    <row r="40" spans="1:28" ht="31.5" customHeight="1">
      <c r="A40" s="183" t="s">
        <v>41</v>
      </c>
      <c r="B40" s="196">
        <v>0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</row>
    <row r="41" spans="1:28" ht="21.75" customHeight="1">
      <c r="A41" s="183" t="s">
        <v>42</v>
      </c>
      <c r="B41" s="196">
        <v>0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</row>
    <row r="42" spans="1:28" ht="20.25" customHeight="1">
      <c r="A42" s="183" t="s">
        <v>43</v>
      </c>
      <c r="B42" s="196">
        <v>0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</row>
    <row r="43" spans="1:28" ht="33" customHeight="1">
      <c r="A43" s="183" t="s">
        <v>44</v>
      </c>
      <c r="B43" s="137">
        <v>1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</row>
    <row r="44" spans="1:28" ht="15">
      <c r="A44" s="183" t="s">
        <v>45</v>
      </c>
      <c r="B44" s="137">
        <v>0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</row>
    <row r="45" spans="1:28" ht="15">
      <c r="A45" s="183" t="s">
        <v>46</v>
      </c>
      <c r="B45" s="137">
        <v>0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</row>
    <row r="46" spans="1:28" ht="16.5" customHeight="1">
      <c r="A46" s="183" t="s">
        <v>30</v>
      </c>
      <c r="B46" s="137">
        <v>0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</row>
    <row r="47" spans="1:28" ht="15">
      <c r="A47" s="183" t="s">
        <v>47</v>
      </c>
      <c r="B47" s="137">
        <v>0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</row>
    <row r="48" spans="1:28" ht="15">
      <c r="A48" s="183" t="s">
        <v>48</v>
      </c>
      <c r="B48" s="137">
        <v>1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</row>
    <row r="49" spans="1:28" ht="15">
      <c r="A49" s="183" t="s">
        <v>49</v>
      </c>
      <c r="B49" s="137">
        <v>0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</row>
    <row r="50" spans="1:28" ht="20.25" customHeight="1">
      <c r="A50" s="183" t="s">
        <v>50</v>
      </c>
      <c r="B50" s="137">
        <v>0</v>
      </c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</row>
    <row r="51" spans="1:28" ht="15">
      <c r="A51" s="183" t="s">
        <v>51</v>
      </c>
      <c r="B51" s="137">
        <v>0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</row>
    <row r="52" spans="1:28" ht="15">
      <c r="A52" s="197" t="s">
        <v>152</v>
      </c>
      <c r="B52" s="198">
        <f>SUM(B35:B51)</f>
        <v>2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</row>
    <row r="53" spans="1:28" ht="15">
      <c r="A53" s="199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</row>
  </sheetData>
  <sheetProtection/>
  <mergeCells count="35">
    <mergeCell ref="H8:J8"/>
    <mergeCell ref="K8:M8"/>
    <mergeCell ref="N8:P8"/>
    <mergeCell ref="Q8:S8"/>
    <mergeCell ref="A2:AB2"/>
    <mergeCell ref="A4:AB4"/>
    <mergeCell ref="A5:AB5"/>
    <mergeCell ref="B7:J7"/>
    <mergeCell ref="K7:S7"/>
    <mergeCell ref="T7:AB7"/>
    <mergeCell ref="Z8:AB8"/>
    <mergeCell ref="A8:A10"/>
    <mergeCell ref="C9:D9"/>
    <mergeCell ref="F9:G9"/>
    <mergeCell ref="I9:J9"/>
    <mergeCell ref="L9:M9"/>
    <mergeCell ref="O9:P9"/>
    <mergeCell ref="R9:S9"/>
    <mergeCell ref="B8:D8"/>
    <mergeCell ref="E8:G8"/>
    <mergeCell ref="N9:N10"/>
    <mergeCell ref="Q9:Q10"/>
    <mergeCell ref="T9:T10"/>
    <mergeCell ref="T8:V8"/>
    <mergeCell ref="W8:Y8"/>
    <mergeCell ref="W9:W10"/>
    <mergeCell ref="Z9:Z10"/>
    <mergeCell ref="A34:AB34"/>
    <mergeCell ref="U9:V9"/>
    <mergeCell ref="X9:Y9"/>
    <mergeCell ref="AA9:AB9"/>
    <mergeCell ref="B9:B10"/>
    <mergeCell ref="E9:E10"/>
    <mergeCell ref="H9:H10"/>
    <mergeCell ref="K9:K10"/>
  </mergeCells>
  <printOptions/>
  <pageMargins left="0.6986111111111111" right="0.6986111111111111" top="0.75" bottom="0.75" header="0.5111111111111111" footer="0.5111111111111111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1068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USER-OK</dc:creator>
  <cp:keywords/>
  <dc:description/>
  <cp:lastModifiedBy>USER-OK</cp:lastModifiedBy>
  <cp:lastPrinted>2024-02-15T09:42:04Z</cp:lastPrinted>
  <dcterms:created xsi:type="dcterms:W3CDTF">2024-01-10T09:04:16Z</dcterms:created>
  <dcterms:modified xsi:type="dcterms:W3CDTF">2024-03-29T08:31:58Z</dcterms:modified>
  <cp:category/>
  <cp:version/>
  <cp:contentType/>
  <cp:contentStatus/>
</cp:coreProperties>
</file>