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tabRatio="500" firstSheet="2" activeTab="2"/>
  </bookViews>
  <sheets>
    <sheet name="получатели услуг" sheetId="1" r:id="rId1"/>
    <sheet name="категории получателей" sheetId="2" r:id="rId2"/>
    <sheet name="социальные услуги" sheetId="3" r:id="rId3"/>
    <sheet name="социальное сопровождение" sheetId="4" r:id="rId4"/>
    <sheet name="ВОВ" sheetId="5" r:id="rId5"/>
  </sheets>
  <definedNames/>
  <calcPr fullCalcOnLoad="1"/>
</workbook>
</file>

<file path=xl/sharedStrings.xml><?xml version="1.0" encoding="utf-8"?>
<sst xmlns="http://schemas.openxmlformats.org/spreadsheetml/2006/main" count="2139" uniqueCount="144">
  <si>
    <t>№</t>
  </si>
  <si>
    <t>наименование формы обслуживания</t>
  </si>
  <si>
    <t>Количество обращений за получением срочных социальных услуг за полугодие, год.(с учетом повторных обращений)</t>
  </si>
  <si>
    <t>Обстоятельства, в связи с наличием которых гражданин признан нуждающимся в социальном обслуживании</t>
  </si>
  <si>
    <t xml:space="preserve">получатели социальных услуг на основе договоров и индивидуальных программ предоставления социальных услуг (чел.)
 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</si>
  <si>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</si>
  <si>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т.ч. ребенка-инвалида или детей-инвалидов, нуждающихся в постоянном постороннем уходе</t>
  </si>
  <si>
    <t>наличие ребенка или детей (в т.ч. находящихся под опекой, попечительством), испытывающих трудности в социальной адаптации</t>
  </si>
  <si>
    <t>отсутствие возможности обеспечения ухода (в т.ч. временного) за инвалидом, ребенком, детьми, а также отсутствие попечения над ними</t>
  </si>
  <si>
    <t>наличие внутрисемейного конфликта, в т.ч.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</si>
  <si>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т.ч. у лица, не достигнувшего возраста 23 -х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</si>
  <si>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</si>
  <si>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сов.</t>
  </si>
  <si>
    <t>н/л</t>
  </si>
  <si>
    <t>в стационарной форме</t>
  </si>
  <si>
    <t>Х</t>
  </si>
  <si>
    <t>в полустационарной форме</t>
  </si>
  <si>
    <t>в форме социального обслуживания на дому</t>
  </si>
  <si>
    <t>Получатели срочных социальных услуг</t>
  </si>
  <si>
    <t>итого по учреждению</t>
  </si>
  <si>
    <t xml:space="preserve">в стационарной форме </t>
  </si>
  <si>
    <t>стационарная форма социального обслуживания</t>
  </si>
  <si>
    <t>полустационарная форма социального обслуживания</t>
  </si>
  <si>
    <t>наименования видов социальных услуг</t>
  </si>
  <si>
    <t xml:space="preserve">итого 
</t>
  </si>
  <si>
    <t>соц.-бытовые</t>
  </si>
  <si>
    <t>соц.-медицинские</t>
  </si>
  <si>
    <t>соц.-психологические</t>
  </si>
  <si>
    <t>соц.-педагогические</t>
  </si>
  <si>
    <t>соц.-трудовые</t>
  </si>
  <si>
    <t>соц.-правовые</t>
  </si>
  <si>
    <t>услуги в целях ПКП получателей соц. услуг</t>
  </si>
  <si>
    <t>форма социального обслуживания на дому</t>
  </si>
  <si>
    <t>срочные услуги</t>
  </si>
  <si>
    <t>итого</t>
  </si>
  <si>
    <t>1. Обеспечение горячим питанием или наборами продуктов</t>
  </si>
  <si>
    <t>х</t>
  </si>
  <si>
    <t>2. Обеспечение одеждой, обувью и другими предметами первой необходимости;</t>
  </si>
  <si>
    <t>3. Содействие в получении временного жилого помещения</t>
  </si>
  <si>
    <t>4. Содействие в получении юридической помощи</t>
  </si>
  <si>
    <t>5. Содействие в получени экстренной психологической помощи, в том числе по "телефону доверия"</t>
  </si>
  <si>
    <t>6. Содействие в сборе документов гражданам в целях признания их нуждающимися в социальном обслуживании</t>
  </si>
  <si>
    <t>Дополнительные платные срочные услуги (указать наименование)</t>
  </si>
  <si>
    <t>…………………</t>
  </si>
  <si>
    <t xml:space="preserve">итого </t>
  </si>
  <si>
    <t>Показатели</t>
  </si>
  <si>
    <t>Граждане, которым в соответствии с ИППСУ оказано содействие в предоставлении помощи, не относящейся к социальным  услугам (социальное сопровождение)</t>
  </si>
  <si>
    <t>в том числе:</t>
  </si>
  <si>
    <t>медицинской</t>
  </si>
  <si>
    <t>психологической</t>
  </si>
  <si>
    <t>педагогической</t>
  </si>
  <si>
    <t>юридической</t>
  </si>
  <si>
    <t>социальной</t>
  </si>
  <si>
    <t xml:space="preserve">иной помощи: </t>
  </si>
  <si>
    <t>Подразделение по Петрозаводскому городскому округу и Прионежскому району</t>
  </si>
  <si>
    <t>Подразделение по Лоухскому району</t>
  </si>
  <si>
    <t>Подразделение по Беломорскому району</t>
  </si>
  <si>
    <t>Подразделение по Муезерскому району</t>
  </si>
  <si>
    <t>Подразделение по Костомукшскому городскому округу</t>
  </si>
  <si>
    <t>Подразделение по Медвежьегорскому району</t>
  </si>
  <si>
    <t>Подразделение по Кондопожскому району</t>
  </si>
  <si>
    <t>Подразделение по Суоярвскому району</t>
  </si>
  <si>
    <t>Подразделение по Пряжинскому району</t>
  </si>
  <si>
    <t>Подразделение по Пудожскому району</t>
  </si>
  <si>
    <t>Подразделение по Лахденпохскому району</t>
  </si>
  <si>
    <t>Подразделение по Олонецкому району</t>
  </si>
  <si>
    <t>Подразделение по Калевальскому району</t>
  </si>
  <si>
    <t>Подразделение по Кемскому району</t>
  </si>
  <si>
    <t>Подразделение по Сортавальскому району</t>
  </si>
  <si>
    <t xml:space="preserve">17. ГБУ СО РК "КЦСОН РК" </t>
  </si>
  <si>
    <t>форма обслуживания</t>
  </si>
  <si>
    <t>Итого по подразделению</t>
  </si>
  <si>
    <t xml:space="preserve"> Подразделение по Калевальскому району</t>
  </si>
  <si>
    <t xml:space="preserve">Подразделение по Суоярвскому району </t>
  </si>
  <si>
    <t xml:space="preserve">Подразделение по Питкярантскому району </t>
  </si>
  <si>
    <t xml:space="preserve">Подразделение по Пудожскому району </t>
  </si>
  <si>
    <t xml:space="preserve"> Подразделение по Сегежскому району</t>
  </si>
  <si>
    <t xml:space="preserve">Подразделение по Беломорскому району </t>
  </si>
  <si>
    <t xml:space="preserve">Подразделение по Лахденпохскому району </t>
  </si>
  <si>
    <t xml:space="preserve">Подразделение по Муезерскому району </t>
  </si>
  <si>
    <t xml:space="preserve">Подразделение по Кондопожскому району </t>
  </si>
  <si>
    <t xml:space="preserve">Подразделение по Костомукшскому городскому округу     </t>
  </si>
  <si>
    <t xml:space="preserve">Подразделение по Лоухскому району  </t>
  </si>
  <si>
    <t xml:space="preserve">Подразделение по Муезерскому району  </t>
  </si>
  <si>
    <t xml:space="preserve">Подразделение по Медвежьегорскому району  </t>
  </si>
  <si>
    <t xml:space="preserve">Подразделение по Олонецкому району </t>
  </si>
  <si>
    <t xml:space="preserve">Подразделение по Пряжинскому району </t>
  </si>
  <si>
    <t xml:space="preserve">Подразделение по Сегежскому району </t>
  </si>
  <si>
    <t xml:space="preserve">Подразделение по Костомукшскому городскому округу </t>
  </si>
  <si>
    <t xml:space="preserve">Подразделение по Пудожскому району  </t>
  </si>
  <si>
    <t>итого по учреждению по всем видам</t>
  </si>
  <si>
    <t>без срочки</t>
  </si>
  <si>
    <t>общая</t>
  </si>
  <si>
    <t>ИТОГО ПО УЧРЕЖДЕНИЮ</t>
  </si>
  <si>
    <t>17. ГБУ СО РК "КЦСОН РК"</t>
  </si>
  <si>
    <r>
      <t xml:space="preserve">Численность получателей социальных услуг </t>
    </r>
    <r>
      <rPr>
        <b/>
        <sz val="11"/>
        <color indexed="10"/>
        <rFont val="Times New Roman"/>
        <family val="1"/>
      </rPr>
      <t xml:space="preserve">за ПОЛУГОДИЕ </t>
    </r>
    <r>
      <rPr>
        <sz val="11"/>
        <rFont val="Times New Roman"/>
        <family val="1"/>
      </rPr>
      <t xml:space="preserve"> (чел.)</t>
    </r>
  </si>
  <si>
    <r>
      <t>Численность получателей социальных услуг</t>
    </r>
    <r>
      <rPr>
        <b/>
        <sz val="11"/>
        <color indexed="10"/>
        <rFont val="Times New Roman"/>
        <family val="1"/>
      </rPr>
      <t xml:space="preserve"> за ГОД (чел.)</t>
    </r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</si>
  <si>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10"/>
        <rFont val="Times New Roman"/>
        <family val="1"/>
      </rPr>
      <t>за ПОЛУГОДИЕ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</si>
  <si>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дополнительных платных услуг не включенных в перечень услуг РК </t>
    </r>
    <r>
      <rPr>
        <b/>
        <sz val="11"/>
        <color indexed="10"/>
        <rFont val="Times New Roman"/>
        <family val="1"/>
      </rPr>
      <t>за ПОЛУГОДИЕ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</si>
  <si>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10"/>
        <rFont val="Times New Roman"/>
        <family val="1"/>
      </rPr>
      <t>за ГОД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</si>
  <si>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дополнительных платных услуг не включенных в перечень услуг РК </t>
    </r>
    <r>
      <rPr>
        <b/>
        <sz val="11"/>
        <color indexed="10"/>
        <rFont val="Times New Roman"/>
        <family val="1"/>
      </rPr>
      <t>за ГОД</t>
    </r>
    <r>
      <rPr>
        <sz val="11"/>
        <rFont val="Times New Roman"/>
        <family val="1"/>
      </rPr>
      <t xml:space="preserve"> (ед.)</t>
    </r>
  </si>
  <si>
    <r>
      <t xml:space="preserve">Численность получателей услуг, получивших услуги  по социальному сопровождению, за  </t>
    </r>
    <r>
      <rPr>
        <b/>
        <sz val="11"/>
        <color indexed="10"/>
        <rFont val="Times New Roman"/>
        <family val="1"/>
      </rPr>
      <t>ПОЛУГОДИЕ (чел)</t>
    </r>
  </si>
  <si>
    <r>
      <t xml:space="preserve">Численность получателей услуг, получивших услуги  по социальному сопровождению, за  </t>
    </r>
    <r>
      <rPr>
        <b/>
        <sz val="11"/>
        <color indexed="10"/>
        <rFont val="Times New Roman"/>
        <family val="1"/>
      </rPr>
      <t>ГОД (чел)</t>
    </r>
  </si>
  <si>
    <t>Сведения об условиях предоставления социальных услуг инвалидам, участникам, ветеранам Великой Отечественной войны, за ________год</t>
  </si>
  <si>
    <t>(наименование поставщика социальных услуг)</t>
  </si>
  <si>
    <t>Инвалиды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имеющих
группу инвалидности) (чел.)*</t>
  </si>
  <si>
    <t>Участники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не имеющих группу инвалидности) (чел.)*</t>
  </si>
  <si>
    <t>Ветераны Великой Отечественной войны (за исключением
инвалидов и участников Великой Отечественной войны)
(чел.)*</t>
  </si>
  <si>
    <t>стационарная
форма социального обслуживания</t>
  </si>
  <si>
    <t>полустационарная
форма социального обслуживания</t>
  </si>
  <si>
    <t>форма социального обслуживания
на дому</t>
  </si>
  <si>
    <t>общая численность получателей социальных услуг</t>
  </si>
  <si>
    <t>из них:</t>
  </si>
  <si>
    <t>бесплатно</t>
  </si>
  <si>
    <t>за плату/частичную плату</t>
  </si>
  <si>
    <t>Справочно:</t>
  </si>
  <si>
    <t>* При подсчете учитывать получателя социальных услуг один раз.</t>
  </si>
  <si>
    <t xml:space="preserve">Исполнитель: </t>
  </si>
  <si>
    <t xml:space="preserve">                                                          (ФИО, должность, телефон)</t>
  </si>
  <si>
    <t>ВСЕГО</t>
  </si>
  <si>
    <t>ИТОГО ПО УЧРЕЖДЕНИЮ:</t>
  </si>
  <si>
    <r>
      <t xml:space="preserve">Общая численность получателей социальных услуг </t>
    </r>
    <r>
      <rPr>
        <b/>
        <sz val="10"/>
        <color indexed="10"/>
        <rFont val="Times New Roman"/>
        <family val="1"/>
      </rPr>
      <t xml:space="preserve">за полугодие </t>
    </r>
    <r>
      <rPr>
        <sz val="10"/>
        <rFont val="Times New Roman"/>
        <family val="1"/>
      </rPr>
      <t xml:space="preserve"> (чел.)</t>
    </r>
  </si>
  <si>
    <t>КАТЕГОРИИ</t>
  </si>
  <si>
    <t>Граждане пожилого возраста (старше 60 лет), за исключением инвалидов</t>
  </si>
  <si>
    <t>Инвалиды пожилого возраста (старше 60 лет)</t>
  </si>
  <si>
    <t>Инвалиды трудоспособного возраста</t>
  </si>
  <si>
    <t>Лица БОМЖ</t>
  </si>
  <si>
    <t>Лица, освободившиеся из мест лишения свободы  (при наличии данной информации)</t>
  </si>
  <si>
    <t>Дети-инвалиды</t>
  </si>
  <si>
    <t>Родители (законные представители) детей-инвалидов</t>
  </si>
  <si>
    <t>Дети в трудной жизненной ситуации и дети, находящиеся в социально опасном положении</t>
  </si>
  <si>
    <t>Родители (законные представители) детей, находящихся в трудной жизненной ситуации и детей, находящихся в социально опасном положении</t>
  </si>
  <si>
    <t>Дети-сироты и дети, оставшиеся без попечения родителей, лица из числа детей-сирот и детей, оставшихся без попечения родителей  (до 23 лет)</t>
  </si>
  <si>
    <t>Иная категория получателей социальных услуг (указать)</t>
  </si>
  <si>
    <t>ГОСУДАРСТВЕННЫЕ УЧРЕЖДЕНИЯ</t>
  </si>
  <si>
    <t>Количество граждан из числа ветеранов и инвалидов ВОв, получавших в _____ году социальные услуги бесплатно в соотвествии с постановлением Правительства РК от 02.09.2019 N 335-П "Об определении категорий граждан, помимо установленных статьей 31 Федерального закона от 28 декабря 2013 года N 442-ФЗ "Об основах социального обслуживания граждан в Российской Федерации", которым социальные услуги предоставляются бесплатно", составляет:</t>
  </si>
  <si>
    <t>СВЕДЕНИЯ о получателях социальных услуг в Республике Карелия за 1 полугодие 2020 года</t>
  </si>
  <si>
    <t>СВЕДЕНИЯ о категориях получателей социальных услуг за 1 полугодие 2020 года</t>
  </si>
  <si>
    <t xml:space="preserve">СВЕДЕНИЯ
о предоставлении социальных услуг в Республике Карелия за 1 полугодие 2020 года 
</t>
  </si>
  <si>
    <t xml:space="preserve">СВЕДЕНИЯ
о предоставлении услуг, не относящихся к социальным услугам (социальное сопровождение)
 за  1 полугодие 2020 года </t>
  </si>
  <si>
    <t xml:space="preserve">Подразделение по Лоухскому району </t>
  </si>
  <si>
    <t>граждане в ТЖС</t>
  </si>
  <si>
    <t>граждане пожилого возраста до 60 лет</t>
  </si>
  <si>
    <t>граждане пожилого возраста до 60 лет, безработные граждане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</si>
</sst>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/>
    </border>
    <border>
      <left style="thin"/>
      <right style="medium"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6" fillId="36" borderId="26" xfId="0" applyFont="1" applyFill="1" applyBorder="1" applyAlignment="1">
      <alignment/>
    </xf>
    <xf numFmtId="0" fontId="9" fillId="37" borderId="26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9" fillId="39" borderId="26" xfId="0" applyFont="1" applyFill="1" applyBorder="1" applyAlignment="1">
      <alignment horizontal="center" vertical="center" wrapText="1"/>
    </xf>
    <xf numFmtId="0" fontId="6" fillId="40" borderId="26" xfId="0" applyFont="1" applyFill="1" applyBorder="1" applyAlignment="1">
      <alignment horizontal="center" vertical="center" wrapText="1"/>
    </xf>
    <xf numFmtId="0" fontId="9" fillId="41" borderId="26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/>
    </xf>
    <xf numFmtId="0" fontId="6" fillId="43" borderId="26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6" fillId="44" borderId="33" xfId="0" applyFont="1" applyFill="1" applyBorder="1" applyAlignment="1">
      <alignment horizontal="center" vertical="top" wrapText="1"/>
    </xf>
    <xf numFmtId="0" fontId="6" fillId="44" borderId="33" xfId="0" applyFont="1" applyFill="1" applyBorder="1" applyAlignment="1">
      <alignment horizontal="center" vertical="center"/>
    </xf>
    <xf numFmtId="0" fontId="6" fillId="44" borderId="34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/>
    </xf>
    <xf numFmtId="0" fontId="9" fillId="6" borderId="26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top" wrapText="1"/>
    </xf>
    <xf numFmtId="0" fontId="9" fillId="6" borderId="29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45" borderId="37" xfId="0" applyFont="1" applyFill="1" applyBorder="1" applyAlignment="1">
      <alignment horizontal="left" vertical="top" wrapText="1"/>
    </xf>
    <xf numFmtId="0" fontId="9" fillId="45" borderId="3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45" borderId="33" xfId="0" applyFont="1" applyFill="1" applyBorder="1" applyAlignment="1">
      <alignment horizontal="left" vertical="top" wrapText="1"/>
    </xf>
    <xf numFmtId="0" fontId="9" fillId="45" borderId="33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45" borderId="33" xfId="0" applyFont="1" applyFill="1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horizontal="center" vertical="top" wrapText="1"/>
    </xf>
    <xf numFmtId="0" fontId="6" fillId="46" borderId="33" xfId="0" applyFont="1" applyFill="1" applyBorder="1" applyAlignment="1">
      <alignment horizontal="center" vertical="center"/>
    </xf>
    <xf numFmtId="0" fontId="6" fillId="46" borderId="34" xfId="0" applyFont="1" applyFill="1" applyBorder="1" applyAlignment="1">
      <alignment horizontal="center" vertical="center"/>
    </xf>
    <xf numFmtId="0" fontId="6" fillId="47" borderId="33" xfId="0" applyFont="1" applyFill="1" applyBorder="1" applyAlignment="1">
      <alignment horizontal="center" vertical="top" wrapText="1"/>
    </xf>
    <xf numFmtId="0" fontId="6" fillId="47" borderId="33" xfId="0" applyFont="1" applyFill="1" applyBorder="1" applyAlignment="1">
      <alignment horizontal="center" vertical="center"/>
    </xf>
    <xf numFmtId="0" fontId="6" fillId="47" borderId="34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 vertical="top" wrapText="1"/>
    </xf>
    <xf numFmtId="0" fontId="6" fillId="48" borderId="33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/>
    </xf>
    <xf numFmtId="0" fontId="6" fillId="11" borderId="3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9" fillId="33" borderId="29" xfId="0" applyFont="1" applyFill="1" applyBorder="1" applyAlignment="1">
      <alignment horizontal="center" vertical="center"/>
    </xf>
    <xf numFmtId="0" fontId="6" fillId="49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/>
    </xf>
    <xf numFmtId="0" fontId="11" fillId="0" borderId="26" xfId="0" applyFont="1" applyBorder="1" applyAlignment="1">
      <alignment horizontal="left" vertical="top" wrapText="1"/>
    </xf>
    <xf numFmtId="0" fontId="9" fillId="33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9" borderId="26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left" vertical="top" wrapText="1"/>
    </xf>
    <xf numFmtId="0" fontId="6" fillId="45" borderId="33" xfId="0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top" wrapText="1"/>
    </xf>
    <xf numFmtId="0" fontId="9" fillId="0" borderId="35" xfId="0" applyFont="1" applyBorder="1" applyAlignment="1">
      <alignment/>
    </xf>
    <xf numFmtId="0" fontId="12" fillId="0" borderId="29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top" wrapText="1"/>
    </xf>
    <xf numFmtId="0" fontId="6" fillId="6" borderId="35" xfId="0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top" wrapText="1"/>
    </xf>
    <xf numFmtId="0" fontId="6" fillId="6" borderId="36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45" borderId="41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9" fillId="35" borderId="26" xfId="0" applyFont="1" applyFill="1" applyBorder="1" applyAlignment="1">
      <alignment horizontal="left" vertical="center" wrapText="1"/>
    </xf>
    <xf numFmtId="0" fontId="9" fillId="50" borderId="2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36" borderId="26" xfId="0" applyFont="1" applyFill="1" applyBorder="1" applyAlignment="1">
      <alignment/>
    </xf>
    <xf numFmtId="0" fontId="1" fillId="37" borderId="26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1" fillId="41" borderId="26" xfId="0" applyFont="1" applyFill="1" applyBorder="1" applyAlignment="1">
      <alignment horizontal="center" vertical="center" wrapText="1"/>
    </xf>
    <xf numFmtId="0" fontId="3" fillId="42" borderId="26" xfId="0" applyFont="1" applyFill="1" applyBorder="1" applyAlignment="1">
      <alignment horizontal="center" vertical="center" wrapText="1"/>
    </xf>
    <xf numFmtId="0" fontId="3" fillId="43" borderId="26" xfId="0" applyFont="1" applyFill="1" applyBorder="1" applyAlignment="1">
      <alignment/>
    </xf>
    <xf numFmtId="0" fontId="3" fillId="43" borderId="26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26" xfId="0" applyFont="1" applyBorder="1" applyAlignment="1">
      <alignment horizontal="left"/>
    </xf>
    <xf numFmtId="0" fontId="9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textRotation="90" wrapText="1"/>
    </xf>
    <xf numFmtId="0" fontId="9" fillId="45" borderId="26" xfId="0" applyFont="1" applyFill="1" applyBorder="1" applyAlignment="1">
      <alignment horizontal="left"/>
    </xf>
    <xf numFmtId="0" fontId="9" fillId="45" borderId="43" xfId="0" applyFont="1" applyFill="1" applyBorder="1" applyAlignment="1">
      <alignment horizontal="center" wrapText="1"/>
    </xf>
    <xf numFmtId="0" fontId="9" fillId="43" borderId="40" xfId="0" applyFont="1" applyFill="1" applyBorder="1" applyAlignment="1">
      <alignment horizontal="center"/>
    </xf>
    <xf numFmtId="0" fontId="9" fillId="43" borderId="26" xfId="0" applyFont="1" applyFill="1" applyBorder="1" applyAlignment="1">
      <alignment horizontal="center" wrapText="1"/>
    </xf>
    <xf numFmtId="0" fontId="9" fillId="43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37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26" xfId="0" applyFont="1" applyFill="1" applyBorder="1" applyAlignment="1">
      <alignment wrapText="1"/>
    </xf>
    <xf numFmtId="0" fontId="9" fillId="43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6" borderId="37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54" xfId="0" applyFont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6" fillId="51" borderId="59" xfId="0" applyFont="1" applyFill="1" applyBorder="1" applyAlignment="1">
      <alignment horizontal="center" vertical="center"/>
    </xf>
    <xf numFmtId="0" fontId="6" fillId="51" borderId="56" xfId="0" applyFont="1" applyFill="1" applyBorder="1" applyAlignment="1">
      <alignment horizontal="center" vertical="center"/>
    </xf>
    <xf numFmtId="0" fontId="6" fillId="51" borderId="18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3" fillId="51" borderId="59" xfId="0" applyFont="1" applyFill="1" applyBorder="1" applyAlignment="1">
      <alignment horizontal="center" vertical="center"/>
    </xf>
    <xf numFmtId="0" fontId="3" fillId="51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4" fillId="52" borderId="2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59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6" fillId="53" borderId="33" xfId="0" applyFont="1" applyFill="1" applyBorder="1" applyAlignment="1">
      <alignment horizontal="center" vertical="top" wrapText="1"/>
    </xf>
    <xf numFmtId="0" fontId="6" fillId="53" borderId="26" xfId="0" applyFont="1" applyFill="1" applyBorder="1" applyAlignment="1">
      <alignment horizontal="center" vertical="top" wrapText="1"/>
    </xf>
    <xf numFmtId="0" fontId="6" fillId="53" borderId="29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51" borderId="27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9" fillId="35" borderId="63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9" fillId="35" borderId="65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9" fillId="4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wrapText="1"/>
    </xf>
    <xf numFmtId="0" fontId="8" fillId="4" borderId="37" xfId="0" applyFont="1" applyFill="1" applyBorder="1" applyAlignment="1">
      <alignment horizontal="left" wrapText="1"/>
    </xf>
    <xf numFmtId="0" fontId="9" fillId="35" borderId="68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left" vertical="top" wrapText="1"/>
    </xf>
    <xf numFmtId="0" fontId="6" fillId="3" borderId="39" xfId="0" applyFont="1" applyFill="1" applyBorder="1" applyAlignment="1">
      <alignment horizontal="center" vertical="top" wrapText="1"/>
    </xf>
    <xf numFmtId="0" fontId="6" fillId="3" borderId="40" xfId="0" applyFont="1" applyFill="1" applyBorder="1" applyAlignment="1">
      <alignment horizontal="center" vertical="top" wrapText="1"/>
    </xf>
    <xf numFmtId="0" fontId="9" fillId="0" borderId="6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6" fillId="54" borderId="33" xfId="0" applyFont="1" applyFill="1" applyBorder="1" applyAlignment="1">
      <alignment horizontal="center" vertical="top" wrapText="1"/>
    </xf>
    <xf numFmtId="0" fontId="6" fillId="54" borderId="26" xfId="0" applyFont="1" applyFill="1" applyBorder="1" applyAlignment="1">
      <alignment horizontal="center" vertical="top" wrapText="1"/>
    </xf>
    <xf numFmtId="0" fontId="6" fillId="54" borderId="29" xfId="0" applyFont="1" applyFill="1" applyBorder="1" applyAlignment="1">
      <alignment horizontal="center" vertical="top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6" fillId="11" borderId="69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6" fillId="0" borderId="70" xfId="0" applyFont="1" applyBorder="1" applyAlignment="1">
      <alignment horizontal="center" vertical="top" wrapText="1"/>
    </xf>
    <xf numFmtId="0" fontId="8" fillId="0" borderId="71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73" xfId="0" applyFont="1" applyBorder="1" applyAlignment="1">
      <alignment horizontal="left" vertical="top" wrapText="1"/>
    </xf>
    <xf numFmtId="0" fontId="8" fillId="0" borderId="74" xfId="0" applyFont="1" applyBorder="1" applyAlignment="1">
      <alignment/>
    </xf>
    <xf numFmtId="0" fontId="9" fillId="4" borderId="70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9" fillId="55" borderId="75" xfId="0" applyFont="1" applyFill="1" applyBorder="1" applyAlignment="1">
      <alignment horizontal="center"/>
    </xf>
    <xf numFmtId="0" fontId="9" fillId="55" borderId="76" xfId="0" applyFont="1" applyFill="1" applyBorder="1" applyAlignment="1">
      <alignment horizontal="center"/>
    </xf>
    <xf numFmtId="0" fontId="8" fillId="0" borderId="77" xfId="0" applyFont="1" applyBorder="1" applyAlignment="1">
      <alignment/>
    </xf>
    <xf numFmtId="0" fontId="9" fillId="6" borderId="70" xfId="0" applyFont="1" applyFill="1" applyBorder="1" applyAlignment="1">
      <alignment horizontal="center" vertical="center" wrapText="1"/>
    </xf>
    <xf numFmtId="0" fontId="9" fillId="6" borderId="71" xfId="0" applyFont="1" applyFill="1" applyBorder="1" applyAlignment="1">
      <alignment horizontal="center" vertical="center" wrapText="1"/>
    </xf>
    <xf numFmtId="0" fontId="9" fillId="6" borderId="7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textRotation="90" wrapText="1"/>
    </xf>
    <xf numFmtId="0" fontId="9" fillId="0" borderId="37" xfId="0" applyFont="1" applyBorder="1" applyAlignment="1">
      <alignment textRotation="90" wrapText="1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5" borderId="26" xfId="0" applyFont="1" applyFill="1" applyBorder="1" applyAlignment="1">
      <alignment wrapText="1"/>
    </xf>
    <xf numFmtId="0" fontId="9" fillId="0" borderId="78" xfId="0" applyFont="1" applyBorder="1" applyAlignment="1">
      <alignment/>
    </xf>
    <xf numFmtId="0" fontId="9" fillId="0" borderId="39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2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82"/>
  <sheetViews>
    <sheetView zoomScaleSheetLayoutView="75" zoomScalePageLayoutView="0" workbookViewId="0" topLeftCell="A1">
      <pane ySplit="6" topLeftCell="A61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11.57421875" style="1" customWidth="1"/>
    <col min="4" max="4" width="11.8515625" style="1" customWidth="1"/>
    <col min="5" max="5" width="12.00390625" style="1" customWidth="1"/>
    <col min="6" max="6" width="11.8515625" style="1" customWidth="1"/>
    <col min="7" max="7" width="11.28125" style="1" hidden="1" customWidth="1"/>
    <col min="8" max="8" width="11.140625" style="1" hidden="1" customWidth="1"/>
    <col min="9" max="9" width="9.8515625" style="1" customWidth="1"/>
    <col min="10" max="11" width="10.140625" style="1" customWidth="1"/>
    <col min="12" max="14" width="9.421875" style="1" customWidth="1"/>
    <col min="15" max="15" width="9.28125" style="1" customWidth="1"/>
    <col min="16" max="16" width="9.00390625" style="1" customWidth="1"/>
    <col min="17" max="17" width="9.28125" style="1" customWidth="1"/>
    <col min="18" max="18" width="8.8515625" style="1" customWidth="1"/>
    <col min="19" max="20" width="9.7109375" style="1" customWidth="1"/>
    <col min="21" max="21" width="9.140625" style="1" customWidth="1"/>
    <col min="22" max="22" width="8.7109375" style="1" customWidth="1"/>
    <col min="23" max="23" width="8.57421875" style="1" customWidth="1"/>
    <col min="24" max="24" width="8.7109375" style="1" customWidth="1"/>
    <col min="25" max="25" width="8.28125" style="1" customWidth="1"/>
    <col min="26" max="26" width="8.421875" style="1" customWidth="1"/>
    <col min="27" max="16384" width="9.140625" style="1" customWidth="1"/>
  </cols>
  <sheetData>
    <row r="1" spans="1:27" ht="34.5" customHeight="1">
      <c r="A1" s="210" t="s">
        <v>136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2"/>
      <c r="Y1" s="7"/>
      <c r="Z1" s="7"/>
      <c r="AA1" s="7"/>
    </row>
    <row r="2" spans="1:27" ht="12" customHeight="1">
      <c r="A2" s="213" t="s">
        <v>0</v>
      </c>
      <c r="B2" s="216" t="s">
        <v>1</v>
      </c>
      <c r="C2" s="219" t="s">
        <v>95</v>
      </c>
      <c r="D2" s="220"/>
      <c r="E2" s="223" t="s">
        <v>2</v>
      </c>
      <c r="F2" s="224"/>
      <c r="G2" s="224" t="s">
        <v>96</v>
      </c>
      <c r="H2" s="220"/>
      <c r="I2" s="227" t="s">
        <v>3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9"/>
      <c r="W2" s="230" t="s">
        <v>4</v>
      </c>
      <c r="X2" s="231"/>
      <c r="Y2" s="7"/>
      <c r="Z2" s="7"/>
      <c r="AA2" s="7"/>
    </row>
    <row r="3" spans="1:27" ht="174.75" customHeight="1">
      <c r="A3" s="214"/>
      <c r="B3" s="217"/>
      <c r="C3" s="221"/>
      <c r="D3" s="222"/>
      <c r="E3" s="225"/>
      <c r="F3" s="226"/>
      <c r="G3" s="226"/>
      <c r="H3" s="222"/>
      <c r="I3" s="234" t="s">
        <v>5</v>
      </c>
      <c r="J3" s="235"/>
      <c r="K3" s="234" t="s">
        <v>6</v>
      </c>
      <c r="L3" s="235"/>
      <c r="M3" s="234" t="s">
        <v>7</v>
      </c>
      <c r="N3" s="235"/>
      <c r="O3" s="234" t="s">
        <v>8</v>
      </c>
      <c r="P3" s="235"/>
      <c r="Q3" s="234" t="s">
        <v>9</v>
      </c>
      <c r="R3" s="235"/>
      <c r="S3" s="234" t="s">
        <v>10</v>
      </c>
      <c r="T3" s="235"/>
      <c r="U3" s="234" t="s">
        <v>11</v>
      </c>
      <c r="V3" s="235"/>
      <c r="W3" s="232"/>
      <c r="X3" s="233"/>
      <c r="Y3" s="7"/>
      <c r="Z3" s="7"/>
      <c r="AA3" s="7"/>
    </row>
    <row r="4" spans="1:27" ht="12.75" customHeight="1">
      <c r="A4" s="214"/>
      <c r="B4" s="217"/>
      <c r="C4" s="236" t="s">
        <v>12</v>
      </c>
      <c r="D4" s="238" t="s">
        <v>13</v>
      </c>
      <c r="E4" s="238" t="s">
        <v>12</v>
      </c>
      <c r="F4" s="238" t="s">
        <v>13</v>
      </c>
      <c r="G4" s="238" t="s">
        <v>12</v>
      </c>
      <c r="H4" s="238" t="s">
        <v>13</v>
      </c>
      <c r="I4" s="238" t="s">
        <v>12</v>
      </c>
      <c r="J4" s="238" t="s">
        <v>13</v>
      </c>
      <c r="K4" s="238" t="s">
        <v>12</v>
      </c>
      <c r="L4" s="238" t="s">
        <v>13</v>
      </c>
      <c r="M4" s="238" t="s">
        <v>12</v>
      </c>
      <c r="N4" s="238" t="s">
        <v>13</v>
      </c>
      <c r="O4" s="238" t="s">
        <v>12</v>
      </c>
      <c r="P4" s="238" t="s">
        <v>13</v>
      </c>
      <c r="Q4" s="238" t="s">
        <v>12</v>
      </c>
      <c r="R4" s="238" t="s">
        <v>13</v>
      </c>
      <c r="S4" s="238" t="s">
        <v>12</v>
      </c>
      <c r="T4" s="238" t="s">
        <v>13</v>
      </c>
      <c r="U4" s="238" t="s">
        <v>12</v>
      </c>
      <c r="V4" s="238" t="s">
        <v>13</v>
      </c>
      <c r="W4" s="238" t="s">
        <v>12</v>
      </c>
      <c r="X4" s="243" t="s">
        <v>13</v>
      </c>
      <c r="Y4" s="7"/>
      <c r="Z4" s="7"/>
      <c r="AA4" s="7"/>
    </row>
    <row r="5" spans="1:27" ht="12.75">
      <c r="A5" s="215"/>
      <c r="B5" s="218"/>
      <c r="C5" s="237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4"/>
      <c r="Y5" s="7"/>
      <c r="Z5" s="7"/>
      <c r="AA5" s="7"/>
    </row>
    <row r="6" spans="1:27" ht="15">
      <c r="A6" s="17">
        <v>1</v>
      </c>
      <c r="B6" s="18">
        <v>2</v>
      </c>
      <c r="C6" s="19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1">
        <v>24</v>
      </c>
      <c r="Y6" s="7"/>
      <c r="Z6" s="7"/>
      <c r="AA6" s="7"/>
    </row>
    <row r="7" spans="1:26" ht="18.75" customHeight="1">
      <c r="A7" s="240" t="s">
        <v>69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2"/>
      <c r="Y7" s="2"/>
      <c r="Z7" s="2"/>
    </row>
    <row r="8" spans="1:26" ht="28.5" customHeight="1">
      <c r="A8" s="22">
        <v>1</v>
      </c>
      <c r="B8" s="23" t="s">
        <v>14</v>
      </c>
      <c r="C8" s="24">
        <f>SUM(C9:C22)</f>
        <v>455</v>
      </c>
      <c r="D8" s="24">
        <f>SUM(D9:D22)</f>
        <v>0</v>
      </c>
      <c r="E8" s="25" t="s">
        <v>15</v>
      </c>
      <c r="F8" s="25" t="s">
        <v>15</v>
      </c>
      <c r="G8" s="26">
        <f aca="true" t="shared" si="0" ref="G8:H42">I8+K8+M8+O8+Q8+S8+U8</f>
        <v>455</v>
      </c>
      <c r="H8" s="26">
        <f t="shared" si="0"/>
        <v>0</v>
      </c>
      <c r="I8" s="27">
        <f>SUM(I9:I22)</f>
        <v>450</v>
      </c>
      <c r="J8" s="27">
        <f aca="true" t="shared" si="1" ref="J8:X8">SUM(J9:J22)</f>
        <v>0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2</v>
      </c>
      <c r="T8" s="27">
        <f t="shared" si="1"/>
        <v>0</v>
      </c>
      <c r="U8" s="27">
        <f t="shared" si="1"/>
        <v>3</v>
      </c>
      <c r="V8" s="27">
        <f t="shared" si="1"/>
        <v>0</v>
      </c>
      <c r="W8" s="27">
        <f t="shared" si="1"/>
        <v>455</v>
      </c>
      <c r="X8" s="27">
        <f t="shared" si="1"/>
        <v>0</v>
      </c>
      <c r="Y8" s="2"/>
      <c r="Z8" s="2"/>
    </row>
    <row r="9" spans="1:26" ht="60">
      <c r="A9" s="28">
        <v>1</v>
      </c>
      <c r="B9" s="29" t="s">
        <v>54</v>
      </c>
      <c r="C9" s="30">
        <v>57</v>
      </c>
      <c r="D9" s="30">
        <v>0</v>
      </c>
      <c r="E9" s="31" t="s">
        <v>15</v>
      </c>
      <c r="F9" s="31" t="s">
        <v>15</v>
      </c>
      <c r="G9" s="32">
        <f>I9+K9+M9+O9+Q9+S9+U9</f>
        <v>57</v>
      </c>
      <c r="H9" s="32">
        <f>J9+L9+N9+P9+R9+T9+V9</f>
        <v>0</v>
      </c>
      <c r="I9" s="33">
        <v>57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4">
        <f>G9</f>
        <v>57</v>
      </c>
      <c r="X9" s="35">
        <f>H9</f>
        <v>0</v>
      </c>
      <c r="Y9" s="2"/>
      <c r="Z9" s="2"/>
    </row>
    <row r="10" spans="1:26" ht="30">
      <c r="A10" s="28">
        <v>2</v>
      </c>
      <c r="B10" s="29" t="s">
        <v>56</v>
      </c>
      <c r="C10" s="30">
        <v>58</v>
      </c>
      <c r="D10" s="30">
        <v>0</v>
      </c>
      <c r="E10" s="31" t="s">
        <v>15</v>
      </c>
      <c r="F10" s="31" t="s">
        <v>15</v>
      </c>
      <c r="G10" s="32">
        <f aca="true" t="shared" si="2" ref="G10:G22">I10+K10+M10+O10+Q10+S10+U10</f>
        <v>58</v>
      </c>
      <c r="H10" s="32">
        <f aca="true" t="shared" si="3" ref="H10:H22">J10+L10+N10+P10+R10+T10+V10</f>
        <v>0</v>
      </c>
      <c r="I10" s="33">
        <v>58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4">
        <f aca="true" t="shared" si="4" ref="W10:W22">G10</f>
        <v>58</v>
      </c>
      <c r="X10" s="35">
        <f aca="true" t="shared" si="5" ref="X10:X22">H10</f>
        <v>0</v>
      </c>
      <c r="Y10" s="2"/>
      <c r="Z10" s="2"/>
    </row>
    <row r="11" spans="1:26" ht="30">
      <c r="A11" s="28">
        <v>3</v>
      </c>
      <c r="B11" s="29" t="s">
        <v>64</v>
      </c>
      <c r="C11" s="30">
        <v>28</v>
      </c>
      <c r="D11" s="30">
        <v>0</v>
      </c>
      <c r="E11" s="31" t="s">
        <v>15</v>
      </c>
      <c r="F11" s="31" t="s">
        <v>15</v>
      </c>
      <c r="G11" s="32">
        <f t="shared" si="2"/>
        <v>28</v>
      </c>
      <c r="H11" s="32">
        <f t="shared" si="3"/>
        <v>0</v>
      </c>
      <c r="I11" s="33">
        <v>28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4">
        <f t="shared" si="4"/>
        <v>28</v>
      </c>
      <c r="X11" s="35">
        <f t="shared" si="5"/>
        <v>0</v>
      </c>
      <c r="Y11" s="2"/>
      <c r="Z11" s="2"/>
    </row>
    <row r="12" spans="1:26" ht="30">
      <c r="A12" s="28">
        <v>4</v>
      </c>
      <c r="B12" s="29" t="s">
        <v>55</v>
      </c>
      <c r="C12" s="30">
        <v>36</v>
      </c>
      <c r="D12" s="30">
        <v>0</v>
      </c>
      <c r="E12" s="31" t="s">
        <v>15</v>
      </c>
      <c r="F12" s="31" t="s">
        <v>15</v>
      </c>
      <c r="G12" s="32">
        <f t="shared" si="2"/>
        <v>36</v>
      </c>
      <c r="H12" s="32">
        <f t="shared" si="3"/>
        <v>0</v>
      </c>
      <c r="I12" s="33">
        <v>36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4">
        <f t="shared" si="4"/>
        <v>36</v>
      </c>
      <c r="X12" s="35">
        <f t="shared" si="5"/>
        <v>0</v>
      </c>
      <c r="Y12" s="2"/>
      <c r="Z12" s="2"/>
    </row>
    <row r="13" spans="1:26" ht="30">
      <c r="A13" s="28">
        <v>5</v>
      </c>
      <c r="B13" s="29" t="s">
        <v>60</v>
      </c>
      <c r="C13" s="30">
        <v>24</v>
      </c>
      <c r="D13" s="30">
        <v>0</v>
      </c>
      <c r="E13" s="31" t="s">
        <v>15</v>
      </c>
      <c r="F13" s="31" t="s">
        <v>15</v>
      </c>
      <c r="G13" s="32">
        <f t="shared" si="2"/>
        <v>24</v>
      </c>
      <c r="H13" s="32">
        <f t="shared" si="3"/>
        <v>0</v>
      </c>
      <c r="I13" s="33">
        <v>24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4">
        <f t="shared" si="4"/>
        <v>24</v>
      </c>
      <c r="X13" s="35">
        <f t="shared" si="5"/>
        <v>0</v>
      </c>
      <c r="Y13" s="2"/>
      <c r="Z13" s="2"/>
    </row>
    <row r="14" spans="1:26" ht="45">
      <c r="A14" s="28">
        <v>6</v>
      </c>
      <c r="B14" s="29" t="s">
        <v>58</v>
      </c>
      <c r="C14" s="30">
        <v>12</v>
      </c>
      <c r="D14" s="30">
        <v>0</v>
      </c>
      <c r="E14" s="31" t="s">
        <v>15</v>
      </c>
      <c r="F14" s="31" t="s">
        <v>15</v>
      </c>
      <c r="G14" s="32">
        <f t="shared" si="2"/>
        <v>12</v>
      </c>
      <c r="H14" s="32">
        <f t="shared" si="3"/>
        <v>0</v>
      </c>
      <c r="I14" s="33">
        <v>12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4">
        <f t="shared" si="4"/>
        <v>12</v>
      </c>
      <c r="X14" s="35">
        <f t="shared" si="5"/>
        <v>0</v>
      </c>
      <c r="Y14" s="2"/>
      <c r="Z14" s="2"/>
    </row>
    <row r="15" spans="1:26" ht="45">
      <c r="A15" s="28">
        <v>7</v>
      </c>
      <c r="B15" s="29" t="s">
        <v>59</v>
      </c>
      <c r="C15" s="30">
        <v>30</v>
      </c>
      <c r="D15" s="30">
        <v>0</v>
      </c>
      <c r="E15" s="31" t="s">
        <v>15</v>
      </c>
      <c r="F15" s="31" t="s">
        <v>15</v>
      </c>
      <c r="G15" s="32">
        <f t="shared" si="2"/>
        <v>30</v>
      </c>
      <c r="H15" s="32">
        <f t="shared" si="3"/>
        <v>0</v>
      </c>
      <c r="I15" s="33">
        <v>28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2</v>
      </c>
      <c r="T15" s="33">
        <v>0</v>
      </c>
      <c r="U15" s="33">
        <v>0</v>
      </c>
      <c r="V15" s="33">
        <v>0</v>
      </c>
      <c r="W15" s="34">
        <f t="shared" si="4"/>
        <v>30</v>
      </c>
      <c r="X15" s="35">
        <f t="shared" si="5"/>
        <v>0</v>
      </c>
      <c r="Y15" s="2"/>
      <c r="Z15" s="2"/>
    </row>
    <row r="16" spans="1:26" ht="30">
      <c r="A16" s="28">
        <v>8</v>
      </c>
      <c r="B16" s="29" t="s">
        <v>57</v>
      </c>
      <c r="C16" s="30">
        <v>48</v>
      </c>
      <c r="D16" s="30">
        <v>0</v>
      </c>
      <c r="E16" s="31" t="s">
        <v>15</v>
      </c>
      <c r="F16" s="31" t="s">
        <v>15</v>
      </c>
      <c r="G16" s="32">
        <f t="shared" si="2"/>
        <v>48</v>
      </c>
      <c r="H16" s="32">
        <f t="shared" si="3"/>
        <v>0</v>
      </c>
      <c r="I16" s="33">
        <v>48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4">
        <f t="shared" si="4"/>
        <v>48</v>
      </c>
      <c r="X16" s="35">
        <f t="shared" si="5"/>
        <v>0</v>
      </c>
      <c r="Y16" s="2"/>
      <c r="Z16" s="2"/>
    </row>
    <row r="17" spans="1:26" ht="30">
      <c r="A17" s="28">
        <v>9</v>
      </c>
      <c r="B17" s="29" t="s">
        <v>65</v>
      </c>
      <c r="C17" s="30">
        <v>25</v>
      </c>
      <c r="D17" s="30">
        <v>0</v>
      </c>
      <c r="E17" s="31" t="s">
        <v>15</v>
      </c>
      <c r="F17" s="31" t="s">
        <v>15</v>
      </c>
      <c r="G17" s="32">
        <f t="shared" si="2"/>
        <v>25</v>
      </c>
      <c r="H17" s="32">
        <f t="shared" si="3"/>
        <v>0</v>
      </c>
      <c r="I17" s="33">
        <v>25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4">
        <f t="shared" si="4"/>
        <v>25</v>
      </c>
      <c r="X17" s="35">
        <f t="shared" si="5"/>
        <v>0</v>
      </c>
      <c r="Y17" s="2"/>
      <c r="Z17" s="2"/>
    </row>
    <row r="18" spans="1:26" ht="30">
      <c r="A18" s="28">
        <v>10</v>
      </c>
      <c r="B18" s="29" t="s">
        <v>74</v>
      </c>
      <c r="C18" s="30">
        <v>18</v>
      </c>
      <c r="D18" s="30">
        <v>0</v>
      </c>
      <c r="E18" s="31" t="s">
        <v>15</v>
      </c>
      <c r="F18" s="31" t="s">
        <v>15</v>
      </c>
      <c r="G18" s="32">
        <f t="shared" si="2"/>
        <v>18</v>
      </c>
      <c r="H18" s="32">
        <f t="shared" si="3"/>
        <v>0</v>
      </c>
      <c r="I18" s="33">
        <v>18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4">
        <f t="shared" si="4"/>
        <v>18</v>
      </c>
      <c r="X18" s="35">
        <f t="shared" si="5"/>
        <v>0</v>
      </c>
      <c r="Y18" s="2"/>
      <c r="Z18" s="2"/>
    </row>
    <row r="19" spans="1:26" ht="30">
      <c r="A19" s="28">
        <v>11</v>
      </c>
      <c r="B19" s="29" t="s">
        <v>62</v>
      </c>
      <c r="C19" s="30">
        <v>36</v>
      </c>
      <c r="D19" s="30">
        <v>0</v>
      </c>
      <c r="E19" s="31" t="s">
        <v>15</v>
      </c>
      <c r="F19" s="31" t="s">
        <v>15</v>
      </c>
      <c r="G19" s="32">
        <f t="shared" si="2"/>
        <v>36</v>
      </c>
      <c r="H19" s="32">
        <f t="shared" si="3"/>
        <v>0</v>
      </c>
      <c r="I19" s="33">
        <v>36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4">
        <f t="shared" si="4"/>
        <v>36</v>
      </c>
      <c r="X19" s="35">
        <f t="shared" si="5"/>
        <v>0</v>
      </c>
      <c r="Y19" s="2"/>
      <c r="Z19" s="2"/>
    </row>
    <row r="20" spans="1:26" ht="30">
      <c r="A20" s="28">
        <v>12</v>
      </c>
      <c r="B20" s="29" t="s">
        <v>75</v>
      </c>
      <c r="C20" s="30">
        <v>17</v>
      </c>
      <c r="D20" s="30">
        <v>0</v>
      </c>
      <c r="E20" s="31" t="s">
        <v>15</v>
      </c>
      <c r="F20" s="31" t="s">
        <v>15</v>
      </c>
      <c r="G20" s="32">
        <f t="shared" si="2"/>
        <v>17</v>
      </c>
      <c r="H20" s="32">
        <f t="shared" si="3"/>
        <v>0</v>
      </c>
      <c r="I20" s="33">
        <v>17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4">
        <f t="shared" si="4"/>
        <v>17</v>
      </c>
      <c r="X20" s="35">
        <f t="shared" si="5"/>
        <v>0</v>
      </c>
      <c r="Y20" s="2"/>
      <c r="Z20" s="2"/>
    </row>
    <row r="21" spans="1:26" ht="30">
      <c r="A21" s="28">
        <v>13</v>
      </c>
      <c r="B21" s="29" t="s">
        <v>76</v>
      </c>
      <c r="C21" s="30">
        <v>33</v>
      </c>
      <c r="D21" s="30">
        <v>0</v>
      </c>
      <c r="E21" s="31" t="s">
        <v>15</v>
      </c>
      <c r="F21" s="31" t="s">
        <v>15</v>
      </c>
      <c r="G21" s="32">
        <f t="shared" si="2"/>
        <v>33</v>
      </c>
      <c r="H21" s="32">
        <f t="shared" si="3"/>
        <v>0</v>
      </c>
      <c r="I21" s="33">
        <v>33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4">
        <f t="shared" si="4"/>
        <v>33</v>
      </c>
      <c r="X21" s="35">
        <f t="shared" si="5"/>
        <v>0</v>
      </c>
      <c r="Y21" s="2"/>
      <c r="Z21" s="2"/>
    </row>
    <row r="22" spans="1:26" ht="30">
      <c r="A22" s="28">
        <v>14</v>
      </c>
      <c r="B22" s="29" t="s">
        <v>73</v>
      </c>
      <c r="C22" s="30">
        <v>33</v>
      </c>
      <c r="D22" s="30">
        <v>0</v>
      </c>
      <c r="E22" s="31" t="s">
        <v>15</v>
      </c>
      <c r="F22" s="31" t="s">
        <v>15</v>
      </c>
      <c r="G22" s="32">
        <f t="shared" si="2"/>
        <v>33</v>
      </c>
      <c r="H22" s="32">
        <f t="shared" si="3"/>
        <v>0</v>
      </c>
      <c r="I22" s="33">
        <v>30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3</v>
      </c>
      <c r="V22" s="33">
        <v>0</v>
      </c>
      <c r="W22" s="34">
        <f t="shared" si="4"/>
        <v>33</v>
      </c>
      <c r="X22" s="35">
        <f t="shared" si="5"/>
        <v>0</v>
      </c>
      <c r="Y22" s="2"/>
      <c r="Z22" s="2"/>
    </row>
    <row r="23" spans="1:26" ht="25.5" customHeight="1">
      <c r="A23" s="22">
        <v>2</v>
      </c>
      <c r="B23" s="36" t="s">
        <v>16</v>
      </c>
      <c r="C23" s="24">
        <f>SUM(C24:C40)</f>
        <v>1239</v>
      </c>
      <c r="D23" s="24">
        <f>SUM(D24:D40)</f>
        <v>923</v>
      </c>
      <c r="E23" s="37" t="s">
        <v>15</v>
      </c>
      <c r="F23" s="37" t="s">
        <v>15</v>
      </c>
      <c r="G23" s="26">
        <f t="shared" si="0"/>
        <v>1239</v>
      </c>
      <c r="H23" s="26">
        <f t="shared" si="0"/>
        <v>923</v>
      </c>
      <c r="I23" s="38">
        <f>SUM(I24:I40)</f>
        <v>379</v>
      </c>
      <c r="J23" s="38">
        <f aca="true" t="shared" si="6" ref="J23:V23">SUM(J24:J40)</f>
        <v>68</v>
      </c>
      <c r="K23" s="38">
        <f t="shared" si="6"/>
        <v>779</v>
      </c>
      <c r="L23" s="38">
        <f t="shared" si="6"/>
        <v>842</v>
      </c>
      <c r="M23" s="38">
        <f t="shared" si="6"/>
        <v>12</v>
      </c>
      <c r="N23" s="38">
        <f t="shared" si="6"/>
        <v>13</v>
      </c>
      <c r="O23" s="38">
        <f t="shared" si="6"/>
        <v>0</v>
      </c>
      <c r="P23" s="38">
        <f t="shared" si="6"/>
        <v>0</v>
      </c>
      <c r="Q23" s="38">
        <f t="shared" si="6"/>
        <v>2</v>
      </c>
      <c r="R23" s="38">
        <f t="shared" si="6"/>
        <v>0</v>
      </c>
      <c r="S23" s="38">
        <f t="shared" si="6"/>
        <v>67</v>
      </c>
      <c r="T23" s="38">
        <f t="shared" si="6"/>
        <v>0</v>
      </c>
      <c r="U23" s="38">
        <f t="shared" si="6"/>
        <v>0</v>
      </c>
      <c r="V23" s="38">
        <f t="shared" si="6"/>
        <v>0</v>
      </c>
      <c r="W23" s="38">
        <f>SUM(W24:W40)</f>
        <v>1239</v>
      </c>
      <c r="X23" s="38">
        <f>SUM(X24:X40)</f>
        <v>923</v>
      </c>
      <c r="Y23" s="2"/>
      <c r="Z23" s="2"/>
    </row>
    <row r="24" spans="1:26" ht="60">
      <c r="A24" s="28">
        <v>1</v>
      </c>
      <c r="B24" s="29" t="s">
        <v>54</v>
      </c>
      <c r="C24" s="30">
        <v>514</v>
      </c>
      <c r="D24" s="30">
        <v>373</v>
      </c>
      <c r="E24" s="39" t="s">
        <v>15</v>
      </c>
      <c r="F24" s="39" t="s">
        <v>15</v>
      </c>
      <c r="G24" s="32">
        <f t="shared" si="0"/>
        <v>514</v>
      </c>
      <c r="H24" s="32">
        <f t="shared" si="0"/>
        <v>373</v>
      </c>
      <c r="I24" s="33">
        <v>65</v>
      </c>
      <c r="J24" s="33">
        <v>0</v>
      </c>
      <c r="K24" s="33">
        <v>380</v>
      </c>
      <c r="L24" s="33">
        <v>373</v>
      </c>
      <c r="M24" s="33">
        <v>0</v>
      </c>
      <c r="N24" s="33">
        <v>0</v>
      </c>
      <c r="O24" s="33">
        <v>0</v>
      </c>
      <c r="P24" s="33">
        <v>0</v>
      </c>
      <c r="Q24" s="33">
        <v>2</v>
      </c>
      <c r="R24" s="33">
        <v>0</v>
      </c>
      <c r="S24" s="33">
        <v>67</v>
      </c>
      <c r="T24" s="33">
        <v>0</v>
      </c>
      <c r="U24" s="33">
        <v>0</v>
      </c>
      <c r="V24" s="33">
        <v>0</v>
      </c>
      <c r="W24" s="34">
        <f>G24</f>
        <v>514</v>
      </c>
      <c r="X24" s="35">
        <f>H24</f>
        <v>373</v>
      </c>
      <c r="Y24" s="2"/>
      <c r="Z24" s="2"/>
    </row>
    <row r="25" spans="1:26" ht="30">
      <c r="A25" s="28">
        <v>2</v>
      </c>
      <c r="B25" s="29" t="s">
        <v>77</v>
      </c>
      <c r="C25" s="30">
        <v>33</v>
      </c>
      <c r="D25" s="30">
        <v>26</v>
      </c>
      <c r="E25" s="39" t="s">
        <v>15</v>
      </c>
      <c r="F25" s="39" t="s">
        <v>15</v>
      </c>
      <c r="G25" s="32">
        <f t="shared" si="0"/>
        <v>33</v>
      </c>
      <c r="H25" s="32">
        <f t="shared" si="0"/>
        <v>26</v>
      </c>
      <c r="I25" s="33">
        <v>8</v>
      </c>
      <c r="J25" s="33">
        <v>0</v>
      </c>
      <c r="K25" s="33">
        <v>25</v>
      </c>
      <c r="L25" s="33">
        <v>26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4">
        <f aca="true" t="shared" si="7" ref="W25:W40">G25</f>
        <v>33</v>
      </c>
      <c r="X25" s="35">
        <f aca="true" t="shared" si="8" ref="X25:X40">H25</f>
        <v>26</v>
      </c>
      <c r="Y25" s="2"/>
      <c r="Z25" s="2"/>
    </row>
    <row r="26" spans="1:26" ht="30">
      <c r="A26" s="28">
        <v>3</v>
      </c>
      <c r="B26" s="29" t="s">
        <v>66</v>
      </c>
      <c r="C26" s="30">
        <v>45</v>
      </c>
      <c r="D26" s="30">
        <v>22</v>
      </c>
      <c r="E26" s="39" t="s">
        <v>15</v>
      </c>
      <c r="F26" s="39" t="s">
        <v>15</v>
      </c>
      <c r="G26" s="32">
        <f t="shared" si="0"/>
        <v>45</v>
      </c>
      <c r="H26" s="32">
        <f t="shared" si="0"/>
        <v>22</v>
      </c>
      <c r="I26" s="33">
        <v>25</v>
      </c>
      <c r="J26" s="33">
        <v>0</v>
      </c>
      <c r="K26" s="33">
        <v>20</v>
      </c>
      <c r="L26" s="33">
        <v>22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4">
        <f t="shared" si="7"/>
        <v>45</v>
      </c>
      <c r="X26" s="35">
        <f t="shared" si="8"/>
        <v>22</v>
      </c>
      <c r="Y26" s="2"/>
      <c r="Z26" s="2"/>
    </row>
    <row r="27" spans="1:26" ht="30">
      <c r="A27" s="28">
        <v>4</v>
      </c>
      <c r="B27" s="29" t="s">
        <v>67</v>
      </c>
      <c r="C27" s="30">
        <v>23</v>
      </c>
      <c r="D27" s="30">
        <v>22</v>
      </c>
      <c r="E27" s="39" t="s">
        <v>15</v>
      </c>
      <c r="F27" s="39" t="s">
        <v>15</v>
      </c>
      <c r="G27" s="32">
        <f t="shared" si="0"/>
        <v>23</v>
      </c>
      <c r="H27" s="32">
        <f t="shared" si="0"/>
        <v>22</v>
      </c>
      <c r="I27" s="33">
        <v>5</v>
      </c>
      <c r="J27" s="33">
        <v>0</v>
      </c>
      <c r="K27" s="33">
        <v>18</v>
      </c>
      <c r="L27" s="33">
        <v>22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4">
        <f t="shared" si="7"/>
        <v>23</v>
      </c>
      <c r="X27" s="35">
        <f t="shared" si="8"/>
        <v>22</v>
      </c>
      <c r="Y27" s="2"/>
      <c r="Z27" s="2"/>
    </row>
    <row r="28" spans="1:26" ht="30">
      <c r="A28" s="28">
        <v>5</v>
      </c>
      <c r="B28" s="29" t="s">
        <v>80</v>
      </c>
      <c r="C28" s="30">
        <v>105</v>
      </c>
      <c r="D28" s="30">
        <v>49</v>
      </c>
      <c r="E28" s="39" t="s">
        <v>15</v>
      </c>
      <c r="F28" s="39" t="s">
        <v>15</v>
      </c>
      <c r="G28" s="32">
        <f t="shared" si="0"/>
        <v>105</v>
      </c>
      <c r="H28" s="32">
        <f t="shared" si="0"/>
        <v>49</v>
      </c>
      <c r="I28" s="33">
        <v>63</v>
      </c>
      <c r="J28" s="33">
        <v>0</v>
      </c>
      <c r="K28" s="33">
        <v>42</v>
      </c>
      <c r="L28" s="33">
        <v>49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4">
        <f t="shared" si="7"/>
        <v>105</v>
      </c>
      <c r="X28" s="35">
        <f t="shared" si="8"/>
        <v>49</v>
      </c>
      <c r="Y28" s="2"/>
      <c r="Z28" s="2"/>
    </row>
    <row r="29" spans="1:26" ht="45">
      <c r="A29" s="28">
        <v>6</v>
      </c>
      <c r="B29" s="29" t="s">
        <v>81</v>
      </c>
      <c r="C29" s="30">
        <v>33</v>
      </c>
      <c r="D29" s="30">
        <v>80</v>
      </c>
      <c r="E29" s="39" t="s">
        <v>15</v>
      </c>
      <c r="F29" s="39" t="s">
        <v>15</v>
      </c>
      <c r="G29" s="32">
        <f t="shared" si="0"/>
        <v>33</v>
      </c>
      <c r="H29" s="32">
        <f t="shared" si="0"/>
        <v>80</v>
      </c>
      <c r="I29" s="33">
        <v>0</v>
      </c>
      <c r="J29" s="33">
        <v>0</v>
      </c>
      <c r="K29" s="33">
        <v>27</v>
      </c>
      <c r="L29" s="33">
        <v>78</v>
      </c>
      <c r="M29" s="33">
        <v>6</v>
      </c>
      <c r="N29" s="33">
        <v>2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4">
        <f t="shared" si="7"/>
        <v>33</v>
      </c>
      <c r="X29" s="35">
        <f t="shared" si="8"/>
        <v>80</v>
      </c>
      <c r="Y29" s="2"/>
      <c r="Z29" s="2"/>
    </row>
    <row r="30" spans="1:26" ht="30">
      <c r="A30" s="28">
        <v>7</v>
      </c>
      <c r="B30" s="29" t="s">
        <v>78</v>
      </c>
      <c r="C30" s="30">
        <v>94</v>
      </c>
      <c r="D30" s="30">
        <v>35</v>
      </c>
      <c r="E30" s="39" t="s">
        <v>15</v>
      </c>
      <c r="F30" s="39" t="s">
        <v>15</v>
      </c>
      <c r="G30" s="32">
        <f t="shared" si="0"/>
        <v>94</v>
      </c>
      <c r="H30" s="32">
        <f t="shared" si="0"/>
        <v>35</v>
      </c>
      <c r="I30" s="33">
        <v>57</v>
      </c>
      <c r="J30" s="33">
        <v>0</v>
      </c>
      <c r="K30" s="33">
        <v>37</v>
      </c>
      <c r="L30" s="33">
        <v>35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4">
        <f t="shared" si="7"/>
        <v>94</v>
      </c>
      <c r="X30" s="35">
        <f t="shared" si="8"/>
        <v>35</v>
      </c>
      <c r="Y30" s="2"/>
      <c r="Z30" s="2"/>
    </row>
    <row r="31" spans="1:26" ht="30">
      <c r="A31" s="28">
        <v>8</v>
      </c>
      <c r="B31" s="29" t="s">
        <v>82</v>
      </c>
      <c r="C31" s="30">
        <v>25</v>
      </c>
      <c r="D31" s="30">
        <v>20</v>
      </c>
      <c r="E31" s="39" t="s">
        <v>15</v>
      </c>
      <c r="F31" s="39" t="s">
        <v>15</v>
      </c>
      <c r="G31" s="32">
        <f t="shared" si="0"/>
        <v>25</v>
      </c>
      <c r="H31" s="32">
        <f t="shared" si="0"/>
        <v>20</v>
      </c>
      <c r="I31" s="33">
        <v>6</v>
      </c>
      <c r="J31" s="33">
        <v>20</v>
      </c>
      <c r="K31" s="33">
        <v>19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4">
        <f t="shared" si="7"/>
        <v>25</v>
      </c>
      <c r="X31" s="35">
        <f t="shared" si="8"/>
        <v>20</v>
      </c>
      <c r="Y31" s="2"/>
      <c r="Z31" s="2"/>
    </row>
    <row r="32" spans="1:26" ht="45">
      <c r="A32" s="28">
        <v>9</v>
      </c>
      <c r="B32" s="29" t="s">
        <v>84</v>
      </c>
      <c r="C32" s="30">
        <v>30</v>
      </c>
      <c r="D32" s="30">
        <v>33</v>
      </c>
      <c r="E32" s="39" t="s">
        <v>15</v>
      </c>
      <c r="F32" s="39" t="s">
        <v>15</v>
      </c>
      <c r="G32" s="32">
        <f t="shared" si="0"/>
        <v>30</v>
      </c>
      <c r="H32" s="32">
        <f t="shared" si="0"/>
        <v>33</v>
      </c>
      <c r="I32" s="33">
        <v>0</v>
      </c>
      <c r="J32" s="33">
        <v>0</v>
      </c>
      <c r="K32" s="33">
        <v>30</v>
      </c>
      <c r="L32" s="33">
        <v>33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4">
        <f t="shared" si="7"/>
        <v>30</v>
      </c>
      <c r="X32" s="35">
        <f t="shared" si="8"/>
        <v>33</v>
      </c>
      <c r="Y32" s="2"/>
      <c r="Z32" s="2"/>
    </row>
    <row r="33" spans="1:26" ht="30">
      <c r="A33" s="28">
        <v>10</v>
      </c>
      <c r="B33" s="29" t="s">
        <v>83</v>
      </c>
      <c r="C33" s="30">
        <v>12</v>
      </c>
      <c r="D33" s="30">
        <v>4</v>
      </c>
      <c r="E33" s="39" t="s">
        <v>15</v>
      </c>
      <c r="F33" s="39" t="s">
        <v>15</v>
      </c>
      <c r="G33" s="32">
        <f t="shared" si="0"/>
        <v>12</v>
      </c>
      <c r="H33" s="32">
        <f t="shared" si="0"/>
        <v>4</v>
      </c>
      <c r="I33" s="33">
        <v>1</v>
      </c>
      <c r="J33" s="33">
        <v>0</v>
      </c>
      <c r="K33" s="33">
        <v>11</v>
      </c>
      <c r="L33" s="33">
        <v>4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4">
        <f t="shared" si="7"/>
        <v>12</v>
      </c>
      <c r="X33" s="35">
        <f t="shared" si="8"/>
        <v>4</v>
      </c>
      <c r="Y33" s="2"/>
      <c r="Z33" s="2"/>
    </row>
    <row r="34" spans="1:26" ht="30">
      <c r="A34" s="28">
        <v>11</v>
      </c>
      <c r="B34" s="29" t="s">
        <v>85</v>
      </c>
      <c r="C34" s="30">
        <v>77</v>
      </c>
      <c r="D34" s="30">
        <v>46</v>
      </c>
      <c r="E34" s="39" t="s">
        <v>15</v>
      </c>
      <c r="F34" s="39" t="s">
        <v>15</v>
      </c>
      <c r="G34" s="32">
        <f t="shared" si="0"/>
        <v>77</v>
      </c>
      <c r="H34" s="32">
        <f t="shared" si="0"/>
        <v>46</v>
      </c>
      <c r="I34" s="33">
        <v>45</v>
      </c>
      <c r="J34" s="33">
        <v>0</v>
      </c>
      <c r="K34" s="33">
        <v>32</v>
      </c>
      <c r="L34" s="33">
        <v>46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4">
        <f t="shared" si="7"/>
        <v>77</v>
      </c>
      <c r="X34" s="35">
        <f t="shared" si="8"/>
        <v>46</v>
      </c>
      <c r="Y34" s="2"/>
      <c r="Z34" s="2"/>
    </row>
    <row r="35" spans="1:26" ht="30">
      <c r="A35" s="28">
        <v>12</v>
      </c>
      <c r="B35" s="29" t="s">
        <v>74</v>
      </c>
      <c r="C35" s="30">
        <v>55</v>
      </c>
      <c r="D35" s="30">
        <v>33</v>
      </c>
      <c r="E35" s="39" t="s">
        <v>15</v>
      </c>
      <c r="F35" s="39" t="s">
        <v>15</v>
      </c>
      <c r="G35" s="32">
        <f t="shared" si="0"/>
        <v>55</v>
      </c>
      <c r="H35" s="32">
        <f t="shared" si="0"/>
        <v>33</v>
      </c>
      <c r="I35" s="33">
        <v>31</v>
      </c>
      <c r="J35" s="33">
        <v>0</v>
      </c>
      <c r="K35" s="33">
        <v>24</v>
      </c>
      <c r="L35" s="33">
        <v>33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4">
        <f t="shared" si="7"/>
        <v>55</v>
      </c>
      <c r="X35" s="35">
        <f t="shared" si="8"/>
        <v>33</v>
      </c>
      <c r="Y35" s="2"/>
      <c r="Z35" s="2"/>
    </row>
    <row r="36" spans="1:26" ht="30">
      <c r="A36" s="28">
        <v>13</v>
      </c>
      <c r="B36" s="29" t="s">
        <v>86</v>
      </c>
      <c r="C36" s="30">
        <v>30</v>
      </c>
      <c r="D36" s="30">
        <v>22</v>
      </c>
      <c r="E36" s="39" t="s">
        <v>15</v>
      </c>
      <c r="F36" s="39" t="s">
        <v>15</v>
      </c>
      <c r="G36" s="32">
        <f t="shared" si="0"/>
        <v>30</v>
      </c>
      <c r="H36" s="32">
        <f t="shared" si="0"/>
        <v>22</v>
      </c>
      <c r="I36" s="33">
        <v>18</v>
      </c>
      <c r="J36" s="33">
        <v>22</v>
      </c>
      <c r="K36" s="33">
        <v>12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4">
        <f t="shared" si="7"/>
        <v>30</v>
      </c>
      <c r="X36" s="35">
        <f t="shared" si="8"/>
        <v>22</v>
      </c>
      <c r="Y36" s="2"/>
      <c r="Z36" s="2"/>
    </row>
    <row r="37" spans="1:26" ht="30">
      <c r="A37" s="28">
        <v>14</v>
      </c>
      <c r="B37" s="29" t="s">
        <v>63</v>
      </c>
      <c r="C37" s="30">
        <v>7</v>
      </c>
      <c r="D37" s="30">
        <v>50</v>
      </c>
      <c r="E37" s="39" t="s">
        <v>15</v>
      </c>
      <c r="F37" s="39" t="s">
        <v>15</v>
      </c>
      <c r="G37" s="32">
        <f t="shared" si="0"/>
        <v>7</v>
      </c>
      <c r="H37" s="32">
        <f t="shared" si="0"/>
        <v>50</v>
      </c>
      <c r="I37" s="33">
        <v>0</v>
      </c>
      <c r="J37" s="33">
        <v>0</v>
      </c>
      <c r="K37" s="33">
        <v>7</v>
      </c>
      <c r="L37" s="33">
        <v>50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4">
        <f t="shared" si="7"/>
        <v>7</v>
      </c>
      <c r="X37" s="35">
        <f t="shared" si="8"/>
        <v>50</v>
      </c>
      <c r="Y37" s="2"/>
      <c r="Z37" s="2"/>
    </row>
    <row r="38" spans="1:26" ht="30">
      <c r="A38" s="28">
        <v>15</v>
      </c>
      <c r="B38" s="29" t="s">
        <v>87</v>
      </c>
      <c r="C38" s="202">
        <v>14</v>
      </c>
      <c r="D38" s="202">
        <v>23</v>
      </c>
      <c r="E38" s="39" t="s">
        <v>15</v>
      </c>
      <c r="F38" s="39" t="s">
        <v>15</v>
      </c>
      <c r="G38" s="32">
        <f t="shared" si="0"/>
        <v>14</v>
      </c>
      <c r="H38" s="32">
        <f t="shared" si="0"/>
        <v>23</v>
      </c>
      <c r="I38" s="203">
        <v>3</v>
      </c>
      <c r="J38" s="203">
        <v>5</v>
      </c>
      <c r="K38" s="203">
        <v>11</v>
      </c>
      <c r="L38" s="203">
        <v>18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4">
        <f t="shared" si="7"/>
        <v>14</v>
      </c>
      <c r="X38" s="35">
        <f t="shared" si="8"/>
        <v>23</v>
      </c>
      <c r="Y38" s="2"/>
      <c r="Z38" s="2"/>
    </row>
    <row r="39" spans="1:26" ht="30">
      <c r="A39" s="28">
        <v>16</v>
      </c>
      <c r="B39" s="29" t="s">
        <v>68</v>
      </c>
      <c r="C39" s="30">
        <v>117</v>
      </c>
      <c r="D39" s="30">
        <v>62</v>
      </c>
      <c r="E39" s="39" t="s">
        <v>15</v>
      </c>
      <c r="F39" s="39" t="s">
        <v>15</v>
      </c>
      <c r="G39" s="32">
        <f t="shared" si="0"/>
        <v>117</v>
      </c>
      <c r="H39" s="32">
        <f t="shared" si="0"/>
        <v>62</v>
      </c>
      <c r="I39" s="33">
        <v>50</v>
      </c>
      <c r="J39" s="33">
        <v>0</v>
      </c>
      <c r="K39" s="33">
        <v>63</v>
      </c>
      <c r="L39" s="33">
        <v>53</v>
      </c>
      <c r="M39" s="33">
        <v>4</v>
      </c>
      <c r="N39" s="33">
        <v>9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4">
        <f t="shared" si="7"/>
        <v>117</v>
      </c>
      <c r="X39" s="35">
        <f t="shared" si="8"/>
        <v>62</v>
      </c>
      <c r="Y39" s="2"/>
      <c r="Z39" s="2"/>
    </row>
    <row r="40" spans="1:26" ht="30">
      <c r="A40" s="28">
        <v>17</v>
      </c>
      <c r="B40" s="29" t="s">
        <v>61</v>
      </c>
      <c r="C40" s="30">
        <v>25</v>
      </c>
      <c r="D40" s="30">
        <v>23</v>
      </c>
      <c r="E40" s="39" t="s">
        <v>15</v>
      </c>
      <c r="F40" s="39" t="s">
        <v>15</v>
      </c>
      <c r="G40" s="32">
        <f t="shared" si="0"/>
        <v>25</v>
      </c>
      <c r="H40" s="32">
        <f t="shared" si="0"/>
        <v>23</v>
      </c>
      <c r="I40" s="33">
        <v>2</v>
      </c>
      <c r="J40" s="33">
        <v>21</v>
      </c>
      <c r="K40" s="33">
        <v>21</v>
      </c>
      <c r="L40" s="33">
        <v>0</v>
      </c>
      <c r="M40" s="33">
        <v>2</v>
      </c>
      <c r="N40" s="33">
        <v>2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4">
        <f t="shared" si="7"/>
        <v>25</v>
      </c>
      <c r="X40" s="35">
        <f t="shared" si="8"/>
        <v>23</v>
      </c>
      <c r="Y40" s="2"/>
      <c r="Z40" s="2"/>
    </row>
    <row r="41" spans="1:26" ht="42.75">
      <c r="A41" s="22">
        <v>3</v>
      </c>
      <c r="B41" s="36" t="s">
        <v>17</v>
      </c>
      <c r="C41" s="24">
        <f>SUM(C42:C58)</f>
        <v>4698</v>
      </c>
      <c r="D41" s="24">
        <f>SUM(D42:D58)</f>
        <v>48</v>
      </c>
      <c r="E41" s="37" t="s">
        <v>15</v>
      </c>
      <c r="F41" s="37" t="s">
        <v>15</v>
      </c>
      <c r="G41" s="26">
        <f t="shared" si="0"/>
        <v>4698</v>
      </c>
      <c r="H41" s="26">
        <f t="shared" si="0"/>
        <v>48</v>
      </c>
      <c r="I41" s="38">
        <f>SUM(I42:I58)</f>
        <v>4698</v>
      </c>
      <c r="J41" s="38">
        <f aca="true" t="shared" si="9" ref="J41:V41">SUM(J42:J58)</f>
        <v>4</v>
      </c>
      <c r="K41" s="38">
        <f t="shared" si="9"/>
        <v>0</v>
      </c>
      <c r="L41" s="38">
        <f t="shared" si="9"/>
        <v>44</v>
      </c>
      <c r="M41" s="38">
        <f t="shared" si="9"/>
        <v>0</v>
      </c>
      <c r="N41" s="38">
        <f t="shared" si="9"/>
        <v>0</v>
      </c>
      <c r="O41" s="38">
        <f t="shared" si="9"/>
        <v>0</v>
      </c>
      <c r="P41" s="38">
        <f t="shared" si="9"/>
        <v>0</v>
      </c>
      <c r="Q41" s="38">
        <f t="shared" si="9"/>
        <v>0</v>
      </c>
      <c r="R41" s="38">
        <f t="shared" si="9"/>
        <v>0</v>
      </c>
      <c r="S41" s="38">
        <f t="shared" si="9"/>
        <v>0</v>
      </c>
      <c r="T41" s="38">
        <f t="shared" si="9"/>
        <v>0</v>
      </c>
      <c r="U41" s="38">
        <f t="shared" si="9"/>
        <v>0</v>
      </c>
      <c r="V41" s="38">
        <f t="shared" si="9"/>
        <v>0</v>
      </c>
      <c r="W41" s="38">
        <f>SUM(W42:W58)</f>
        <v>4698</v>
      </c>
      <c r="X41" s="38">
        <f>SUM(X42:X58)</f>
        <v>48</v>
      </c>
      <c r="Y41" s="2"/>
      <c r="Z41" s="2"/>
    </row>
    <row r="42" spans="1:26" ht="60">
      <c r="A42" s="28">
        <v>1</v>
      </c>
      <c r="B42" s="29" t="s">
        <v>54</v>
      </c>
      <c r="C42" s="30">
        <v>677</v>
      </c>
      <c r="D42" s="40">
        <v>35</v>
      </c>
      <c r="E42" s="39" t="s">
        <v>15</v>
      </c>
      <c r="F42" s="39" t="s">
        <v>15</v>
      </c>
      <c r="G42" s="32">
        <f t="shared" si="0"/>
        <v>677</v>
      </c>
      <c r="H42" s="32">
        <f t="shared" si="0"/>
        <v>35</v>
      </c>
      <c r="I42" s="33">
        <v>677</v>
      </c>
      <c r="J42" s="33">
        <v>0</v>
      </c>
      <c r="K42" s="33">
        <v>0</v>
      </c>
      <c r="L42" s="33">
        <v>35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41">
        <f>G42</f>
        <v>677</v>
      </c>
      <c r="X42" s="42">
        <f>H42</f>
        <v>35</v>
      </c>
      <c r="Y42" s="2"/>
      <c r="Z42" s="2"/>
    </row>
    <row r="43" spans="1:26" ht="30">
      <c r="A43" s="28">
        <v>2</v>
      </c>
      <c r="B43" s="29" t="s">
        <v>77</v>
      </c>
      <c r="C43" s="30">
        <v>228</v>
      </c>
      <c r="D43" s="40">
        <v>0</v>
      </c>
      <c r="E43" s="39" t="s">
        <v>15</v>
      </c>
      <c r="F43" s="39" t="s">
        <v>15</v>
      </c>
      <c r="G43" s="32">
        <f aca="true" t="shared" si="10" ref="G43:H58">I43+K43+M43+O43+Q43+S43+U43</f>
        <v>228</v>
      </c>
      <c r="H43" s="32">
        <f t="shared" si="10"/>
        <v>0</v>
      </c>
      <c r="I43" s="33">
        <v>228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41">
        <f aca="true" t="shared" si="11" ref="W43:W58">G43</f>
        <v>228</v>
      </c>
      <c r="X43" s="42">
        <f aca="true" t="shared" si="12" ref="X43:X58">H43</f>
        <v>0</v>
      </c>
      <c r="Y43" s="2"/>
      <c r="Z43" s="2"/>
    </row>
    <row r="44" spans="1:26" ht="30">
      <c r="A44" s="28">
        <v>3</v>
      </c>
      <c r="B44" s="29" t="s">
        <v>66</v>
      </c>
      <c r="C44" s="30">
        <v>173</v>
      </c>
      <c r="D44" s="40">
        <v>1</v>
      </c>
      <c r="E44" s="39" t="s">
        <v>15</v>
      </c>
      <c r="F44" s="39" t="s">
        <v>15</v>
      </c>
      <c r="G44" s="32">
        <f t="shared" si="10"/>
        <v>173</v>
      </c>
      <c r="H44" s="32">
        <f t="shared" si="10"/>
        <v>1</v>
      </c>
      <c r="I44" s="33">
        <v>173</v>
      </c>
      <c r="J44" s="33">
        <v>0</v>
      </c>
      <c r="K44" s="33">
        <v>0</v>
      </c>
      <c r="L44" s="33">
        <v>1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41">
        <f t="shared" si="11"/>
        <v>173</v>
      </c>
      <c r="X44" s="42">
        <f t="shared" si="12"/>
        <v>1</v>
      </c>
      <c r="Y44" s="2"/>
      <c r="Z44" s="2"/>
    </row>
    <row r="45" spans="1:26" ht="30">
      <c r="A45" s="28">
        <v>4</v>
      </c>
      <c r="B45" s="29" t="s">
        <v>67</v>
      </c>
      <c r="C45" s="30">
        <v>86</v>
      </c>
      <c r="D45" s="40">
        <v>0</v>
      </c>
      <c r="E45" s="39" t="s">
        <v>15</v>
      </c>
      <c r="F45" s="39" t="s">
        <v>15</v>
      </c>
      <c r="G45" s="32">
        <f t="shared" si="10"/>
        <v>86</v>
      </c>
      <c r="H45" s="32">
        <f t="shared" si="10"/>
        <v>0</v>
      </c>
      <c r="I45" s="33">
        <v>86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41">
        <f t="shared" si="11"/>
        <v>86</v>
      </c>
      <c r="X45" s="42">
        <f t="shared" si="12"/>
        <v>0</v>
      </c>
      <c r="Y45" s="2"/>
      <c r="Z45" s="2"/>
    </row>
    <row r="46" spans="1:26" ht="30">
      <c r="A46" s="28">
        <v>5</v>
      </c>
      <c r="B46" s="29" t="s">
        <v>80</v>
      </c>
      <c r="C46" s="30">
        <v>439</v>
      </c>
      <c r="D46" s="40">
        <v>1</v>
      </c>
      <c r="E46" s="39" t="s">
        <v>15</v>
      </c>
      <c r="F46" s="39" t="s">
        <v>15</v>
      </c>
      <c r="G46" s="32">
        <f t="shared" si="10"/>
        <v>439</v>
      </c>
      <c r="H46" s="32">
        <f t="shared" si="10"/>
        <v>1</v>
      </c>
      <c r="I46" s="33">
        <v>439</v>
      </c>
      <c r="J46" s="33">
        <v>0</v>
      </c>
      <c r="K46" s="33">
        <v>0</v>
      </c>
      <c r="L46" s="33">
        <v>1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41">
        <f t="shared" si="11"/>
        <v>439</v>
      </c>
      <c r="X46" s="42">
        <f t="shared" si="12"/>
        <v>1</v>
      </c>
      <c r="Y46" s="2"/>
      <c r="Z46" s="2"/>
    </row>
    <row r="47" spans="1:26" ht="45">
      <c r="A47" s="28">
        <v>6</v>
      </c>
      <c r="B47" s="29" t="s">
        <v>81</v>
      </c>
      <c r="C47" s="30">
        <v>105</v>
      </c>
      <c r="D47" s="40">
        <v>0</v>
      </c>
      <c r="E47" s="39" t="s">
        <v>15</v>
      </c>
      <c r="F47" s="39" t="s">
        <v>15</v>
      </c>
      <c r="G47" s="32">
        <f t="shared" si="10"/>
        <v>105</v>
      </c>
      <c r="H47" s="32">
        <f t="shared" si="10"/>
        <v>0</v>
      </c>
      <c r="I47" s="33">
        <v>105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41">
        <f t="shared" si="11"/>
        <v>105</v>
      </c>
      <c r="X47" s="42">
        <f t="shared" si="12"/>
        <v>0</v>
      </c>
      <c r="Y47" s="2"/>
      <c r="Z47" s="2"/>
    </row>
    <row r="48" spans="1:26" ht="30">
      <c r="A48" s="28">
        <v>7</v>
      </c>
      <c r="B48" s="29" t="s">
        <v>78</v>
      </c>
      <c r="C48" s="30">
        <v>294</v>
      </c>
      <c r="D48" s="40">
        <v>0</v>
      </c>
      <c r="E48" s="39" t="s">
        <v>15</v>
      </c>
      <c r="F48" s="39" t="s">
        <v>15</v>
      </c>
      <c r="G48" s="32">
        <f t="shared" si="10"/>
        <v>294</v>
      </c>
      <c r="H48" s="32">
        <f t="shared" si="10"/>
        <v>0</v>
      </c>
      <c r="I48" s="33">
        <v>294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41">
        <f t="shared" si="11"/>
        <v>294</v>
      </c>
      <c r="X48" s="42">
        <f t="shared" si="12"/>
        <v>0</v>
      </c>
      <c r="Y48" s="2"/>
      <c r="Z48" s="2"/>
    </row>
    <row r="49" spans="1:26" ht="30">
      <c r="A49" s="28">
        <v>8</v>
      </c>
      <c r="B49" s="29" t="s">
        <v>82</v>
      </c>
      <c r="C49" s="30">
        <v>165</v>
      </c>
      <c r="D49" s="40">
        <v>0</v>
      </c>
      <c r="E49" s="39" t="s">
        <v>15</v>
      </c>
      <c r="F49" s="39" t="s">
        <v>15</v>
      </c>
      <c r="G49" s="32">
        <f t="shared" si="10"/>
        <v>165</v>
      </c>
      <c r="H49" s="32">
        <f t="shared" si="10"/>
        <v>0</v>
      </c>
      <c r="I49" s="33">
        <v>165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41">
        <f t="shared" si="11"/>
        <v>165</v>
      </c>
      <c r="X49" s="42">
        <f t="shared" si="12"/>
        <v>0</v>
      </c>
      <c r="Y49" s="2"/>
      <c r="Z49" s="2"/>
    </row>
    <row r="50" spans="1:26" ht="26.25" customHeight="1">
      <c r="A50" s="28">
        <v>9</v>
      </c>
      <c r="B50" s="29" t="s">
        <v>84</v>
      </c>
      <c r="C50" s="30">
        <v>303</v>
      </c>
      <c r="D50" s="40">
        <v>1</v>
      </c>
      <c r="E50" s="39" t="s">
        <v>15</v>
      </c>
      <c r="F50" s="39" t="s">
        <v>15</v>
      </c>
      <c r="G50" s="32">
        <f t="shared" si="10"/>
        <v>303</v>
      </c>
      <c r="H50" s="32">
        <f t="shared" si="10"/>
        <v>1</v>
      </c>
      <c r="I50" s="33">
        <v>303</v>
      </c>
      <c r="J50" s="33">
        <v>0</v>
      </c>
      <c r="K50" s="33">
        <v>0</v>
      </c>
      <c r="L50" s="33">
        <v>1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41">
        <f t="shared" si="11"/>
        <v>303</v>
      </c>
      <c r="X50" s="42">
        <f t="shared" si="12"/>
        <v>1</v>
      </c>
      <c r="Y50" s="2"/>
      <c r="Z50" s="2"/>
    </row>
    <row r="51" spans="1:26" ht="30">
      <c r="A51" s="28">
        <v>10</v>
      </c>
      <c r="B51" s="29" t="s">
        <v>83</v>
      </c>
      <c r="C51" s="30">
        <v>243</v>
      </c>
      <c r="D51" s="40">
        <v>0</v>
      </c>
      <c r="E51" s="39" t="s">
        <v>15</v>
      </c>
      <c r="F51" s="39" t="s">
        <v>15</v>
      </c>
      <c r="G51" s="32">
        <f t="shared" si="10"/>
        <v>243</v>
      </c>
      <c r="H51" s="32">
        <f t="shared" si="10"/>
        <v>0</v>
      </c>
      <c r="I51" s="33">
        <v>243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41">
        <f t="shared" si="11"/>
        <v>243</v>
      </c>
      <c r="X51" s="42">
        <f t="shared" si="12"/>
        <v>0</v>
      </c>
      <c r="Y51" s="2"/>
      <c r="Z51" s="2"/>
    </row>
    <row r="52" spans="1:26" ht="30">
      <c r="A52" s="28">
        <v>11</v>
      </c>
      <c r="B52" s="29" t="s">
        <v>85</v>
      </c>
      <c r="C52" s="30">
        <v>333</v>
      </c>
      <c r="D52" s="40">
        <v>0</v>
      </c>
      <c r="E52" s="39" t="s">
        <v>15</v>
      </c>
      <c r="F52" s="39" t="s">
        <v>15</v>
      </c>
      <c r="G52" s="32">
        <f t="shared" si="10"/>
        <v>333</v>
      </c>
      <c r="H52" s="32">
        <f t="shared" si="10"/>
        <v>0</v>
      </c>
      <c r="I52" s="33">
        <v>333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41">
        <f t="shared" si="11"/>
        <v>333</v>
      </c>
      <c r="X52" s="42">
        <f t="shared" si="12"/>
        <v>0</v>
      </c>
      <c r="Y52" s="2"/>
      <c r="Z52" s="2"/>
    </row>
    <row r="53" spans="1:26" ht="30">
      <c r="A53" s="28">
        <v>12</v>
      </c>
      <c r="B53" s="29" t="s">
        <v>74</v>
      </c>
      <c r="C53" s="30">
        <v>347</v>
      </c>
      <c r="D53" s="40">
        <v>0</v>
      </c>
      <c r="E53" s="39" t="s">
        <v>15</v>
      </c>
      <c r="F53" s="39" t="s">
        <v>15</v>
      </c>
      <c r="G53" s="32">
        <f t="shared" si="10"/>
        <v>347</v>
      </c>
      <c r="H53" s="32">
        <f t="shared" si="10"/>
        <v>0</v>
      </c>
      <c r="I53" s="33">
        <v>347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41">
        <f t="shared" si="11"/>
        <v>347</v>
      </c>
      <c r="X53" s="42">
        <f t="shared" si="12"/>
        <v>0</v>
      </c>
      <c r="Y53" s="2"/>
      <c r="Z53" s="2"/>
    </row>
    <row r="54" spans="1:26" ht="30">
      <c r="A54" s="28">
        <v>13</v>
      </c>
      <c r="B54" s="29" t="s">
        <v>86</v>
      </c>
      <c r="C54" s="30">
        <v>154</v>
      </c>
      <c r="D54" s="40">
        <v>0</v>
      </c>
      <c r="E54" s="39" t="s">
        <v>15</v>
      </c>
      <c r="F54" s="39" t="s">
        <v>15</v>
      </c>
      <c r="G54" s="32">
        <f t="shared" si="10"/>
        <v>154</v>
      </c>
      <c r="H54" s="32">
        <f t="shared" si="10"/>
        <v>0</v>
      </c>
      <c r="I54" s="33">
        <v>154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41">
        <f t="shared" si="11"/>
        <v>154</v>
      </c>
      <c r="X54" s="42">
        <f t="shared" si="12"/>
        <v>0</v>
      </c>
      <c r="Y54" s="2"/>
      <c r="Z54" s="2"/>
    </row>
    <row r="55" spans="1:26" ht="30">
      <c r="A55" s="28">
        <v>14</v>
      </c>
      <c r="B55" s="29" t="s">
        <v>63</v>
      </c>
      <c r="C55" s="30">
        <v>266</v>
      </c>
      <c r="D55" s="40">
        <v>0</v>
      </c>
      <c r="E55" s="39" t="s">
        <v>15</v>
      </c>
      <c r="F55" s="39" t="s">
        <v>15</v>
      </c>
      <c r="G55" s="32">
        <f t="shared" si="10"/>
        <v>266</v>
      </c>
      <c r="H55" s="32">
        <f t="shared" si="10"/>
        <v>0</v>
      </c>
      <c r="I55" s="33">
        <v>266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41">
        <f t="shared" si="11"/>
        <v>266</v>
      </c>
      <c r="X55" s="42">
        <f t="shared" si="12"/>
        <v>0</v>
      </c>
      <c r="Y55" s="2"/>
      <c r="Z55" s="2"/>
    </row>
    <row r="56" spans="1:26" ht="30">
      <c r="A56" s="28">
        <v>15</v>
      </c>
      <c r="B56" s="29" t="s">
        <v>87</v>
      </c>
      <c r="C56" s="30">
        <v>244</v>
      </c>
      <c r="D56" s="40">
        <v>4</v>
      </c>
      <c r="E56" s="39" t="s">
        <v>15</v>
      </c>
      <c r="F56" s="39" t="s">
        <v>15</v>
      </c>
      <c r="G56" s="32">
        <f t="shared" si="10"/>
        <v>244</v>
      </c>
      <c r="H56" s="32">
        <f t="shared" si="10"/>
        <v>4</v>
      </c>
      <c r="I56" s="33">
        <v>244</v>
      </c>
      <c r="J56" s="33">
        <v>4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41">
        <f t="shared" si="11"/>
        <v>244</v>
      </c>
      <c r="X56" s="42">
        <f t="shared" si="12"/>
        <v>4</v>
      </c>
      <c r="Y56" s="2"/>
      <c r="Z56" s="2"/>
    </row>
    <row r="57" spans="1:26" ht="30">
      <c r="A57" s="28">
        <v>16</v>
      </c>
      <c r="B57" s="29" t="s">
        <v>68</v>
      </c>
      <c r="C57" s="30">
        <v>266</v>
      </c>
      <c r="D57" s="40">
        <v>6</v>
      </c>
      <c r="E57" s="39" t="s">
        <v>15</v>
      </c>
      <c r="F57" s="39" t="s">
        <v>15</v>
      </c>
      <c r="G57" s="32">
        <f t="shared" si="10"/>
        <v>266</v>
      </c>
      <c r="H57" s="32">
        <f t="shared" si="10"/>
        <v>6</v>
      </c>
      <c r="I57" s="33">
        <v>266</v>
      </c>
      <c r="J57" s="33">
        <v>0</v>
      </c>
      <c r="K57" s="33">
        <v>0</v>
      </c>
      <c r="L57" s="33">
        <v>6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41">
        <f t="shared" si="11"/>
        <v>266</v>
      </c>
      <c r="X57" s="42">
        <f t="shared" si="12"/>
        <v>6</v>
      </c>
      <c r="Y57" s="2"/>
      <c r="Z57" s="2"/>
    </row>
    <row r="58" spans="1:26" ht="30">
      <c r="A58" s="28">
        <v>17</v>
      </c>
      <c r="B58" s="29" t="s">
        <v>61</v>
      </c>
      <c r="C58" s="40">
        <v>375</v>
      </c>
      <c r="D58" s="40">
        <v>0</v>
      </c>
      <c r="E58" s="39" t="s">
        <v>15</v>
      </c>
      <c r="F58" s="39" t="s">
        <v>15</v>
      </c>
      <c r="G58" s="43">
        <f t="shared" si="10"/>
        <v>375</v>
      </c>
      <c r="H58" s="43">
        <f t="shared" si="10"/>
        <v>0</v>
      </c>
      <c r="I58" s="33">
        <v>375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41">
        <f t="shared" si="11"/>
        <v>375</v>
      </c>
      <c r="X58" s="44">
        <f t="shared" si="12"/>
        <v>0</v>
      </c>
      <c r="Y58" s="2"/>
      <c r="Z58" s="2"/>
    </row>
    <row r="59" spans="1:26" ht="29.25" thickBot="1">
      <c r="A59" s="45">
        <v>4</v>
      </c>
      <c r="B59" s="46" t="s">
        <v>18</v>
      </c>
      <c r="C59" s="47">
        <f aca="true" t="shared" si="13" ref="C59:H59">SUM(C60:C76)</f>
        <v>12125</v>
      </c>
      <c r="D59" s="47">
        <f t="shared" si="13"/>
        <v>779</v>
      </c>
      <c r="E59" s="47">
        <f t="shared" si="13"/>
        <v>16583</v>
      </c>
      <c r="F59" s="47">
        <f t="shared" si="13"/>
        <v>1348</v>
      </c>
      <c r="G59" s="47">
        <f t="shared" si="13"/>
        <v>0</v>
      </c>
      <c r="H59" s="47">
        <f t="shared" si="13"/>
        <v>0</v>
      </c>
      <c r="I59" s="48" t="s">
        <v>15</v>
      </c>
      <c r="J59" s="48" t="s">
        <v>15</v>
      </c>
      <c r="K59" s="48" t="s">
        <v>15</v>
      </c>
      <c r="L59" s="48" t="s">
        <v>15</v>
      </c>
      <c r="M59" s="48" t="s">
        <v>15</v>
      </c>
      <c r="N59" s="48" t="s">
        <v>15</v>
      </c>
      <c r="O59" s="48" t="s">
        <v>15</v>
      </c>
      <c r="P59" s="48" t="s">
        <v>15</v>
      </c>
      <c r="Q59" s="48" t="s">
        <v>15</v>
      </c>
      <c r="R59" s="48" t="s">
        <v>15</v>
      </c>
      <c r="S59" s="48" t="s">
        <v>15</v>
      </c>
      <c r="T59" s="48" t="s">
        <v>15</v>
      </c>
      <c r="U59" s="48" t="s">
        <v>15</v>
      </c>
      <c r="V59" s="48" t="s">
        <v>15</v>
      </c>
      <c r="W59" s="48" t="s">
        <v>15</v>
      </c>
      <c r="X59" s="48" t="s">
        <v>15</v>
      </c>
      <c r="Y59" s="8"/>
      <c r="Z59" s="2"/>
    </row>
    <row r="60" spans="1:26" ht="60">
      <c r="A60" s="49">
        <v>1</v>
      </c>
      <c r="B60" s="29" t="s">
        <v>54</v>
      </c>
      <c r="C60" s="50">
        <v>2213</v>
      </c>
      <c r="D60" s="50">
        <v>36</v>
      </c>
      <c r="E60" s="50">
        <v>3377</v>
      </c>
      <c r="F60" s="50">
        <v>40</v>
      </c>
      <c r="G60" s="50"/>
      <c r="H60" s="42"/>
      <c r="I60" s="48" t="s">
        <v>15</v>
      </c>
      <c r="J60" s="48" t="s">
        <v>15</v>
      </c>
      <c r="K60" s="48" t="s">
        <v>15</v>
      </c>
      <c r="L60" s="48" t="s">
        <v>15</v>
      </c>
      <c r="M60" s="48" t="s">
        <v>15</v>
      </c>
      <c r="N60" s="48" t="s">
        <v>15</v>
      </c>
      <c r="O60" s="48" t="s">
        <v>15</v>
      </c>
      <c r="P60" s="48" t="s">
        <v>15</v>
      </c>
      <c r="Q60" s="48" t="s">
        <v>15</v>
      </c>
      <c r="R60" s="48" t="s">
        <v>15</v>
      </c>
      <c r="S60" s="48" t="s">
        <v>15</v>
      </c>
      <c r="T60" s="48" t="s">
        <v>15</v>
      </c>
      <c r="U60" s="48" t="s">
        <v>15</v>
      </c>
      <c r="V60" s="48" t="s">
        <v>15</v>
      </c>
      <c r="W60" s="48" t="s">
        <v>15</v>
      </c>
      <c r="X60" s="48" t="s">
        <v>15</v>
      </c>
      <c r="Y60" s="8"/>
      <c r="Z60" s="2"/>
    </row>
    <row r="61" spans="1:26" ht="30">
      <c r="A61" s="49">
        <v>2</v>
      </c>
      <c r="B61" s="29" t="s">
        <v>77</v>
      </c>
      <c r="C61" s="50">
        <v>535</v>
      </c>
      <c r="D61" s="50">
        <v>6</v>
      </c>
      <c r="E61" s="50">
        <v>774</v>
      </c>
      <c r="F61" s="50">
        <v>6</v>
      </c>
      <c r="G61" s="50"/>
      <c r="H61" s="42"/>
      <c r="I61" s="48" t="s">
        <v>15</v>
      </c>
      <c r="J61" s="48" t="s">
        <v>15</v>
      </c>
      <c r="K61" s="48" t="s">
        <v>15</v>
      </c>
      <c r="L61" s="48" t="s">
        <v>15</v>
      </c>
      <c r="M61" s="48" t="s">
        <v>15</v>
      </c>
      <c r="N61" s="48" t="s">
        <v>15</v>
      </c>
      <c r="O61" s="48" t="s">
        <v>15</v>
      </c>
      <c r="P61" s="48" t="s">
        <v>15</v>
      </c>
      <c r="Q61" s="48" t="s">
        <v>15</v>
      </c>
      <c r="R61" s="48" t="s">
        <v>15</v>
      </c>
      <c r="S61" s="48" t="s">
        <v>15</v>
      </c>
      <c r="T61" s="48" t="s">
        <v>15</v>
      </c>
      <c r="U61" s="48" t="s">
        <v>15</v>
      </c>
      <c r="V61" s="48" t="s">
        <v>15</v>
      </c>
      <c r="W61" s="48" t="s">
        <v>15</v>
      </c>
      <c r="X61" s="48" t="s">
        <v>15</v>
      </c>
      <c r="Y61" s="8"/>
      <c r="Z61" s="2"/>
    </row>
    <row r="62" spans="1:26" ht="30">
      <c r="A62" s="49">
        <v>3</v>
      </c>
      <c r="B62" s="29" t="s">
        <v>66</v>
      </c>
      <c r="C62" s="50">
        <v>203</v>
      </c>
      <c r="D62" s="50">
        <v>4</v>
      </c>
      <c r="E62" s="50">
        <v>275</v>
      </c>
      <c r="F62" s="50">
        <v>8</v>
      </c>
      <c r="G62" s="50"/>
      <c r="H62" s="42"/>
      <c r="I62" s="48" t="s">
        <v>15</v>
      </c>
      <c r="J62" s="48" t="s">
        <v>15</v>
      </c>
      <c r="K62" s="48" t="s">
        <v>15</v>
      </c>
      <c r="L62" s="48" t="s">
        <v>15</v>
      </c>
      <c r="M62" s="48" t="s">
        <v>15</v>
      </c>
      <c r="N62" s="48" t="s">
        <v>15</v>
      </c>
      <c r="O62" s="48" t="s">
        <v>15</v>
      </c>
      <c r="P62" s="48" t="s">
        <v>15</v>
      </c>
      <c r="Q62" s="48" t="s">
        <v>15</v>
      </c>
      <c r="R62" s="48" t="s">
        <v>15</v>
      </c>
      <c r="S62" s="48" t="s">
        <v>15</v>
      </c>
      <c r="T62" s="48" t="s">
        <v>15</v>
      </c>
      <c r="U62" s="48" t="s">
        <v>15</v>
      </c>
      <c r="V62" s="48" t="s">
        <v>15</v>
      </c>
      <c r="W62" s="48" t="s">
        <v>15</v>
      </c>
      <c r="X62" s="48" t="s">
        <v>15</v>
      </c>
      <c r="Y62" s="8"/>
      <c r="Z62" s="2"/>
    </row>
    <row r="63" spans="1:26" ht="30">
      <c r="A63" s="49">
        <v>4</v>
      </c>
      <c r="B63" s="29" t="s">
        <v>67</v>
      </c>
      <c r="C63" s="50">
        <v>297</v>
      </c>
      <c r="D63" s="50">
        <v>48</v>
      </c>
      <c r="E63" s="50">
        <v>530</v>
      </c>
      <c r="F63" s="50">
        <v>83</v>
      </c>
      <c r="G63" s="50"/>
      <c r="H63" s="42"/>
      <c r="I63" s="48" t="s">
        <v>15</v>
      </c>
      <c r="J63" s="48" t="s">
        <v>15</v>
      </c>
      <c r="K63" s="48" t="s">
        <v>15</v>
      </c>
      <c r="L63" s="48" t="s">
        <v>15</v>
      </c>
      <c r="M63" s="48" t="s">
        <v>15</v>
      </c>
      <c r="N63" s="48" t="s">
        <v>15</v>
      </c>
      <c r="O63" s="48" t="s">
        <v>15</v>
      </c>
      <c r="P63" s="48" t="s">
        <v>15</v>
      </c>
      <c r="Q63" s="48" t="s">
        <v>15</v>
      </c>
      <c r="R63" s="48" t="s">
        <v>15</v>
      </c>
      <c r="S63" s="48" t="s">
        <v>15</v>
      </c>
      <c r="T63" s="48" t="s">
        <v>15</v>
      </c>
      <c r="U63" s="48" t="s">
        <v>15</v>
      </c>
      <c r="V63" s="48" t="s">
        <v>15</v>
      </c>
      <c r="W63" s="48" t="s">
        <v>15</v>
      </c>
      <c r="X63" s="48" t="s">
        <v>15</v>
      </c>
      <c r="Y63" s="8"/>
      <c r="Z63" s="2"/>
    </row>
    <row r="64" spans="1:26" ht="30">
      <c r="A64" s="49">
        <v>5</v>
      </c>
      <c r="B64" s="29" t="s">
        <v>80</v>
      </c>
      <c r="C64" s="50">
        <v>905</v>
      </c>
      <c r="D64" s="50">
        <v>7</v>
      </c>
      <c r="E64" s="50">
        <v>1047</v>
      </c>
      <c r="F64" s="50">
        <v>9</v>
      </c>
      <c r="G64" s="50"/>
      <c r="H64" s="42"/>
      <c r="I64" s="48" t="s">
        <v>15</v>
      </c>
      <c r="J64" s="48" t="s">
        <v>15</v>
      </c>
      <c r="K64" s="48" t="s">
        <v>15</v>
      </c>
      <c r="L64" s="48" t="s">
        <v>15</v>
      </c>
      <c r="M64" s="48" t="s">
        <v>15</v>
      </c>
      <c r="N64" s="48" t="s">
        <v>15</v>
      </c>
      <c r="O64" s="48" t="s">
        <v>15</v>
      </c>
      <c r="P64" s="48" t="s">
        <v>15</v>
      </c>
      <c r="Q64" s="48" t="s">
        <v>15</v>
      </c>
      <c r="R64" s="48" t="s">
        <v>15</v>
      </c>
      <c r="S64" s="48" t="s">
        <v>15</v>
      </c>
      <c r="T64" s="48" t="s">
        <v>15</v>
      </c>
      <c r="U64" s="48" t="s">
        <v>15</v>
      </c>
      <c r="V64" s="48" t="s">
        <v>15</v>
      </c>
      <c r="W64" s="48" t="s">
        <v>15</v>
      </c>
      <c r="X64" s="48" t="s">
        <v>15</v>
      </c>
      <c r="Y64" s="8"/>
      <c r="Z64" s="2"/>
    </row>
    <row r="65" spans="1:26" ht="45">
      <c r="A65" s="49">
        <v>6</v>
      </c>
      <c r="B65" s="29" t="s">
        <v>81</v>
      </c>
      <c r="C65" s="50">
        <v>678</v>
      </c>
      <c r="D65" s="50">
        <v>16</v>
      </c>
      <c r="E65" s="50">
        <v>1275</v>
      </c>
      <c r="F65" s="50">
        <v>27</v>
      </c>
      <c r="G65" s="50"/>
      <c r="H65" s="42"/>
      <c r="I65" s="48" t="s">
        <v>15</v>
      </c>
      <c r="J65" s="48" t="s">
        <v>15</v>
      </c>
      <c r="K65" s="48" t="s">
        <v>15</v>
      </c>
      <c r="L65" s="48" t="s">
        <v>15</v>
      </c>
      <c r="M65" s="48" t="s">
        <v>15</v>
      </c>
      <c r="N65" s="48" t="s">
        <v>15</v>
      </c>
      <c r="O65" s="48" t="s">
        <v>15</v>
      </c>
      <c r="P65" s="48" t="s">
        <v>15</v>
      </c>
      <c r="Q65" s="48" t="s">
        <v>15</v>
      </c>
      <c r="R65" s="48" t="s">
        <v>15</v>
      </c>
      <c r="S65" s="48" t="s">
        <v>15</v>
      </c>
      <c r="T65" s="48" t="s">
        <v>15</v>
      </c>
      <c r="U65" s="48" t="s">
        <v>15</v>
      </c>
      <c r="V65" s="48" t="s">
        <v>15</v>
      </c>
      <c r="W65" s="48" t="s">
        <v>15</v>
      </c>
      <c r="X65" s="48" t="s">
        <v>15</v>
      </c>
      <c r="Y65" s="8"/>
      <c r="Z65" s="2"/>
    </row>
    <row r="66" spans="1:26" ht="30">
      <c r="A66" s="49">
        <v>7</v>
      </c>
      <c r="B66" s="29" t="s">
        <v>78</v>
      </c>
      <c r="C66" s="50">
        <v>687</v>
      </c>
      <c r="D66" s="50">
        <v>35</v>
      </c>
      <c r="E66" s="50">
        <v>780</v>
      </c>
      <c r="F66" s="50">
        <v>40</v>
      </c>
      <c r="G66" s="50">
        <v>0</v>
      </c>
      <c r="H66" s="42">
        <v>0</v>
      </c>
      <c r="I66" s="48" t="s">
        <v>15</v>
      </c>
      <c r="J66" s="48" t="s">
        <v>15</v>
      </c>
      <c r="K66" s="48" t="s">
        <v>15</v>
      </c>
      <c r="L66" s="48" t="s">
        <v>15</v>
      </c>
      <c r="M66" s="48" t="s">
        <v>15</v>
      </c>
      <c r="N66" s="48" t="s">
        <v>15</v>
      </c>
      <c r="O66" s="48" t="s">
        <v>15</v>
      </c>
      <c r="P66" s="48" t="s">
        <v>15</v>
      </c>
      <c r="Q66" s="48" t="s">
        <v>15</v>
      </c>
      <c r="R66" s="48" t="s">
        <v>15</v>
      </c>
      <c r="S66" s="48" t="s">
        <v>15</v>
      </c>
      <c r="T66" s="48" t="s">
        <v>15</v>
      </c>
      <c r="U66" s="48" t="s">
        <v>15</v>
      </c>
      <c r="V66" s="48" t="s">
        <v>15</v>
      </c>
      <c r="W66" s="48" t="s">
        <v>15</v>
      </c>
      <c r="X66" s="48" t="s">
        <v>15</v>
      </c>
      <c r="Y66" s="8"/>
      <c r="Z66" s="2"/>
    </row>
    <row r="67" spans="1:26" ht="30">
      <c r="A67" s="49">
        <v>8</v>
      </c>
      <c r="B67" s="29" t="s">
        <v>82</v>
      </c>
      <c r="C67" s="50">
        <v>304</v>
      </c>
      <c r="D67" s="50">
        <v>145</v>
      </c>
      <c r="E67" s="50">
        <v>671</v>
      </c>
      <c r="F67" s="50">
        <v>411</v>
      </c>
      <c r="G67" s="50"/>
      <c r="H67" s="42"/>
      <c r="I67" s="48" t="s">
        <v>15</v>
      </c>
      <c r="J67" s="48" t="s">
        <v>15</v>
      </c>
      <c r="K67" s="48" t="s">
        <v>15</v>
      </c>
      <c r="L67" s="48" t="s">
        <v>15</v>
      </c>
      <c r="M67" s="48" t="s">
        <v>15</v>
      </c>
      <c r="N67" s="48" t="s">
        <v>15</v>
      </c>
      <c r="O67" s="48" t="s">
        <v>15</v>
      </c>
      <c r="P67" s="48" t="s">
        <v>15</v>
      </c>
      <c r="Q67" s="48" t="s">
        <v>15</v>
      </c>
      <c r="R67" s="48" t="s">
        <v>15</v>
      </c>
      <c r="S67" s="48" t="s">
        <v>15</v>
      </c>
      <c r="T67" s="48" t="s">
        <v>15</v>
      </c>
      <c r="U67" s="48" t="s">
        <v>15</v>
      </c>
      <c r="V67" s="48" t="s">
        <v>15</v>
      </c>
      <c r="W67" s="48" t="s">
        <v>15</v>
      </c>
      <c r="X67" s="48" t="s">
        <v>15</v>
      </c>
      <c r="Y67" s="8"/>
      <c r="Z67" s="2"/>
    </row>
    <row r="68" spans="1:26" ht="30" customHeight="1">
      <c r="A68" s="49">
        <v>9</v>
      </c>
      <c r="B68" s="29" t="s">
        <v>84</v>
      </c>
      <c r="C68" s="50">
        <v>429</v>
      </c>
      <c r="D68" s="50">
        <v>85</v>
      </c>
      <c r="E68" s="50">
        <v>441</v>
      </c>
      <c r="F68" s="50">
        <v>95</v>
      </c>
      <c r="G68" s="50"/>
      <c r="H68" s="42"/>
      <c r="I68" s="48" t="s">
        <v>15</v>
      </c>
      <c r="J68" s="48" t="s">
        <v>15</v>
      </c>
      <c r="K68" s="48" t="s">
        <v>15</v>
      </c>
      <c r="L68" s="48" t="s">
        <v>15</v>
      </c>
      <c r="M68" s="48" t="s">
        <v>15</v>
      </c>
      <c r="N68" s="48" t="s">
        <v>15</v>
      </c>
      <c r="O68" s="48" t="s">
        <v>15</v>
      </c>
      <c r="P68" s="48" t="s">
        <v>15</v>
      </c>
      <c r="Q68" s="48" t="s">
        <v>15</v>
      </c>
      <c r="R68" s="48" t="s">
        <v>15</v>
      </c>
      <c r="S68" s="48" t="s">
        <v>15</v>
      </c>
      <c r="T68" s="48" t="s">
        <v>15</v>
      </c>
      <c r="U68" s="48" t="s">
        <v>15</v>
      </c>
      <c r="V68" s="48" t="s">
        <v>15</v>
      </c>
      <c r="W68" s="48" t="s">
        <v>15</v>
      </c>
      <c r="X68" s="48" t="s">
        <v>15</v>
      </c>
      <c r="Y68" s="8"/>
      <c r="Z68" s="2"/>
    </row>
    <row r="69" spans="1:26" ht="30">
      <c r="A69" s="49">
        <v>10</v>
      </c>
      <c r="B69" s="29" t="s">
        <v>83</v>
      </c>
      <c r="C69" s="50">
        <v>252</v>
      </c>
      <c r="D69" s="50">
        <v>4</v>
      </c>
      <c r="E69" s="50">
        <v>280</v>
      </c>
      <c r="F69" s="50">
        <v>4</v>
      </c>
      <c r="G69" s="50"/>
      <c r="H69" s="42"/>
      <c r="I69" s="48" t="s">
        <v>15</v>
      </c>
      <c r="J69" s="48" t="s">
        <v>15</v>
      </c>
      <c r="K69" s="48" t="s">
        <v>15</v>
      </c>
      <c r="L69" s="48" t="s">
        <v>15</v>
      </c>
      <c r="M69" s="48" t="s">
        <v>15</v>
      </c>
      <c r="N69" s="48" t="s">
        <v>15</v>
      </c>
      <c r="O69" s="48" t="s">
        <v>15</v>
      </c>
      <c r="P69" s="48" t="s">
        <v>15</v>
      </c>
      <c r="Q69" s="48" t="s">
        <v>15</v>
      </c>
      <c r="R69" s="48" t="s">
        <v>15</v>
      </c>
      <c r="S69" s="48" t="s">
        <v>15</v>
      </c>
      <c r="T69" s="48" t="s">
        <v>15</v>
      </c>
      <c r="U69" s="48" t="s">
        <v>15</v>
      </c>
      <c r="V69" s="48" t="s">
        <v>15</v>
      </c>
      <c r="W69" s="48" t="s">
        <v>15</v>
      </c>
      <c r="X69" s="48" t="s">
        <v>15</v>
      </c>
      <c r="Y69" s="8"/>
      <c r="Z69" s="2"/>
    </row>
    <row r="70" spans="1:26" ht="30">
      <c r="A70" s="49">
        <v>11</v>
      </c>
      <c r="B70" s="29" t="s">
        <v>85</v>
      </c>
      <c r="C70" s="50">
        <v>940</v>
      </c>
      <c r="D70" s="50">
        <v>175</v>
      </c>
      <c r="E70" s="50">
        <v>1044</v>
      </c>
      <c r="F70" s="50">
        <v>214</v>
      </c>
      <c r="G70" s="50"/>
      <c r="H70" s="42"/>
      <c r="I70" s="48" t="s">
        <v>15</v>
      </c>
      <c r="J70" s="48" t="s">
        <v>15</v>
      </c>
      <c r="K70" s="48" t="s">
        <v>15</v>
      </c>
      <c r="L70" s="48" t="s">
        <v>15</v>
      </c>
      <c r="M70" s="48" t="s">
        <v>15</v>
      </c>
      <c r="N70" s="48" t="s">
        <v>15</v>
      </c>
      <c r="O70" s="48" t="s">
        <v>15</v>
      </c>
      <c r="P70" s="48" t="s">
        <v>15</v>
      </c>
      <c r="Q70" s="48" t="s">
        <v>15</v>
      </c>
      <c r="R70" s="48" t="s">
        <v>15</v>
      </c>
      <c r="S70" s="48" t="s">
        <v>15</v>
      </c>
      <c r="T70" s="48" t="s">
        <v>15</v>
      </c>
      <c r="U70" s="48" t="s">
        <v>15</v>
      </c>
      <c r="V70" s="48" t="s">
        <v>15</v>
      </c>
      <c r="W70" s="48" t="s">
        <v>15</v>
      </c>
      <c r="X70" s="48" t="s">
        <v>15</v>
      </c>
      <c r="Y70" s="8"/>
      <c r="Z70" s="2"/>
    </row>
    <row r="71" spans="1:26" ht="30">
      <c r="A71" s="49">
        <v>12</v>
      </c>
      <c r="B71" s="29" t="s">
        <v>74</v>
      </c>
      <c r="C71" s="50">
        <v>614</v>
      </c>
      <c r="D71" s="50">
        <v>150</v>
      </c>
      <c r="E71" s="50">
        <v>839</v>
      </c>
      <c r="F71" s="50">
        <v>259</v>
      </c>
      <c r="G71" s="50"/>
      <c r="H71" s="42"/>
      <c r="I71" s="48" t="s">
        <v>15</v>
      </c>
      <c r="J71" s="48" t="s">
        <v>15</v>
      </c>
      <c r="K71" s="48" t="s">
        <v>15</v>
      </c>
      <c r="L71" s="48" t="s">
        <v>15</v>
      </c>
      <c r="M71" s="48" t="s">
        <v>15</v>
      </c>
      <c r="N71" s="48" t="s">
        <v>15</v>
      </c>
      <c r="O71" s="48" t="s">
        <v>15</v>
      </c>
      <c r="P71" s="48" t="s">
        <v>15</v>
      </c>
      <c r="Q71" s="48" t="s">
        <v>15</v>
      </c>
      <c r="R71" s="48" t="s">
        <v>15</v>
      </c>
      <c r="S71" s="48" t="s">
        <v>15</v>
      </c>
      <c r="T71" s="48" t="s">
        <v>15</v>
      </c>
      <c r="U71" s="48" t="s">
        <v>15</v>
      </c>
      <c r="V71" s="48" t="s">
        <v>15</v>
      </c>
      <c r="W71" s="48" t="s">
        <v>15</v>
      </c>
      <c r="X71" s="48" t="s">
        <v>15</v>
      </c>
      <c r="Y71" s="8"/>
      <c r="Z71" s="2"/>
    </row>
    <row r="72" spans="1:26" ht="30">
      <c r="A72" s="49">
        <v>13</v>
      </c>
      <c r="B72" s="29" t="s">
        <v>86</v>
      </c>
      <c r="C72" s="50">
        <v>226</v>
      </c>
      <c r="D72" s="50">
        <v>0</v>
      </c>
      <c r="E72" s="50">
        <v>452</v>
      </c>
      <c r="F72" s="50">
        <v>0</v>
      </c>
      <c r="G72" s="50"/>
      <c r="H72" s="42"/>
      <c r="I72" s="48" t="s">
        <v>15</v>
      </c>
      <c r="J72" s="48" t="s">
        <v>15</v>
      </c>
      <c r="K72" s="48" t="s">
        <v>15</v>
      </c>
      <c r="L72" s="48" t="s">
        <v>15</v>
      </c>
      <c r="M72" s="48" t="s">
        <v>15</v>
      </c>
      <c r="N72" s="48" t="s">
        <v>15</v>
      </c>
      <c r="O72" s="48" t="s">
        <v>15</v>
      </c>
      <c r="P72" s="48" t="s">
        <v>15</v>
      </c>
      <c r="Q72" s="48" t="s">
        <v>15</v>
      </c>
      <c r="R72" s="48" t="s">
        <v>15</v>
      </c>
      <c r="S72" s="48" t="s">
        <v>15</v>
      </c>
      <c r="T72" s="48" t="s">
        <v>15</v>
      </c>
      <c r="U72" s="48" t="s">
        <v>15</v>
      </c>
      <c r="V72" s="48" t="s">
        <v>15</v>
      </c>
      <c r="W72" s="48" t="s">
        <v>15</v>
      </c>
      <c r="X72" s="48" t="s">
        <v>15</v>
      </c>
      <c r="Y72" s="8"/>
      <c r="Z72" s="2"/>
    </row>
    <row r="73" spans="1:25" ht="30">
      <c r="A73" s="49">
        <v>14</v>
      </c>
      <c r="B73" s="29" t="s">
        <v>63</v>
      </c>
      <c r="C73" s="50">
        <v>724</v>
      </c>
      <c r="D73" s="50">
        <v>31</v>
      </c>
      <c r="E73" s="50">
        <v>1215</v>
      </c>
      <c r="F73" s="50">
        <v>105</v>
      </c>
      <c r="G73" s="50"/>
      <c r="H73" s="42"/>
      <c r="I73" s="48" t="s">
        <v>15</v>
      </c>
      <c r="J73" s="48" t="s">
        <v>15</v>
      </c>
      <c r="K73" s="48" t="s">
        <v>15</v>
      </c>
      <c r="L73" s="48" t="s">
        <v>15</v>
      </c>
      <c r="M73" s="48" t="s">
        <v>15</v>
      </c>
      <c r="N73" s="48" t="s">
        <v>15</v>
      </c>
      <c r="O73" s="48" t="s">
        <v>15</v>
      </c>
      <c r="P73" s="48" t="s">
        <v>15</v>
      </c>
      <c r="Q73" s="48" t="s">
        <v>15</v>
      </c>
      <c r="R73" s="48" t="s">
        <v>15</v>
      </c>
      <c r="S73" s="48" t="s">
        <v>15</v>
      </c>
      <c r="T73" s="48" t="s">
        <v>15</v>
      </c>
      <c r="U73" s="48" t="s">
        <v>15</v>
      </c>
      <c r="V73" s="48" t="s">
        <v>15</v>
      </c>
      <c r="W73" s="48" t="s">
        <v>15</v>
      </c>
      <c r="X73" s="48" t="s">
        <v>15</v>
      </c>
      <c r="Y73" s="8"/>
    </row>
    <row r="74" spans="1:25" ht="30">
      <c r="A74" s="49">
        <v>15</v>
      </c>
      <c r="B74" s="29" t="s">
        <v>87</v>
      </c>
      <c r="C74" s="50">
        <v>1242</v>
      </c>
      <c r="D74" s="50">
        <v>11</v>
      </c>
      <c r="E74" s="50">
        <v>1611</v>
      </c>
      <c r="F74" s="50">
        <v>14</v>
      </c>
      <c r="G74" s="50"/>
      <c r="H74" s="42"/>
      <c r="I74" s="48" t="s">
        <v>15</v>
      </c>
      <c r="J74" s="48" t="s">
        <v>15</v>
      </c>
      <c r="K74" s="48" t="s">
        <v>15</v>
      </c>
      <c r="L74" s="48" t="s">
        <v>15</v>
      </c>
      <c r="M74" s="48" t="s">
        <v>15</v>
      </c>
      <c r="N74" s="48" t="s">
        <v>15</v>
      </c>
      <c r="O74" s="48" t="s">
        <v>15</v>
      </c>
      <c r="P74" s="48" t="s">
        <v>15</v>
      </c>
      <c r="Q74" s="48" t="s">
        <v>15</v>
      </c>
      <c r="R74" s="48" t="s">
        <v>15</v>
      </c>
      <c r="S74" s="48" t="s">
        <v>15</v>
      </c>
      <c r="T74" s="48" t="s">
        <v>15</v>
      </c>
      <c r="U74" s="48" t="s">
        <v>15</v>
      </c>
      <c r="V74" s="48" t="s">
        <v>15</v>
      </c>
      <c r="W74" s="48" t="s">
        <v>15</v>
      </c>
      <c r="X74" s="48" t="s">
        <v>15</v>
      </c>
      <c r="Y74" s="8"/>
    </row>
    <row r="75" spans="1:25" ht="30">
      <c r="A75" s="49">
        <v>16</v>
      </c>
      <c r="B75" s="29" t="s">
        <v>68</v>
      </c>
      <c r="C75" s="50">
        <v>1573</v>
      </c>
      <c r="D75" s="50">
        <v>0</v>
      </c>
      <c r="E75" s="50">
        <v>1611</v>
      </c>
      <c r="F75" s="50">
        <v>0</v>
      </c>
      <c r="G75" s="50"/>
      <c r="H75" s="42"/>
      <c r="I75" s="48" t="s">
        <v>15</v>
      </c>
      <c r="J75" s="48" t="s">
        <v>15</v>
      </c>
      <c r="K75" s="48" t="s">
        <v>15</v>
      </c>
      <c r="L75" s="48" t="s">
        <v>15</v>
      </c>
      <c r="M75" s="48" t="s">
        <v>15</v>
      </c>
      <c r="N75" s="48" t="s">
        <v>15</v>
      </c>
      <c r="O75" s="48" t="s">
        <v>15</v>
      </c>
      <c r="P75" s="48" t="s">
        <v>15</v>
      </c>
      <c r="Q75" s="48" t="s">
        <v>15</v>
      </c>
      <c r="R75" s="48" t="s">
        <v>15</v>
      </c>
      <c r="S75" s="48" t="s">
        <v>15</v>
      </c>
      <c r="T75" s="48" t="s">
        <v>15</v>
      </c>
      <c r="U75" s="48" t="s">
        <v>15</v>
      </c>
      <c r="V75" s="48" t="s">
        <v>15</v>
      </c>
      <c r="W75" s="48" t="s">
        <v>15</v>
      </c>
      <c r="X75" s="48" t="s">
        <v>15</v>
      </c>
      <c r="Y75" s="8"/>
    </row>
    <row r="76" spans="1:25" ht="30.75" thickBot="1">
      <c r="A76" s="51">
        <v>17</v>
      </c>
      <c r="B76" s="52" t="s">
        <v>61</v>
      </c>
      <c r="C76" s="53">
        <v>303</v>
      </c>
      <c r="D76" s="53">
        <v>26</v>
      </c>
      <c r="E76" s="53">
        <v>361</v>
      </c>
      <c r="F76" s="53">
        <v>33</v>
      </c>
      <c r="G76" s="53"/>
      <c r="H76" s="54"/>
      <c r="I76" s="55" t="s">
        <v>15</v>
      </c>
      <c r="J76" s="55" t="s">
        <v>15</v>
      </c>
      <c r="K76" s="55" t="s">
        <v>15</v>
      </c>
      <c r="L76" s="55" t="s">
        <v>15</v>
      </c>
      <c r="M76" s="55" t="s">
        <v>15</v>
      </c>
      <c r="N76" s="55" t="s">
        <v>15</v>
      </c>
      <c r="O76" s="55" t="s">
        <v>15</v>
      </c>
      <c r="P76" s="55" t="s">
        <v>15</v>
      </c>
      <c r="Q76" s="55" t="s">
        <v>15</v>
      </c>
      <c r="R76" s="55" t="s">
        <v>15</v>
      </c>
      <c r="S76" s="55" t="s">
        <v>15</v>
      </c>
      <c r="T76" s="55" t="s">
        <v>15</v>
      </c>
      <c r="U76" s="55" t="s">
        <v>15</v>
      </c>
      <c r="V76" s="55" t="s">
        <v>15</v>
      </c>
      <c r="W76" s="55" t="s">
        <v>15</v>
      </c>
      <c r="X76" s="55" t="s">
        <v>15</v>
      </c>
      <c r="Y76" s="8"/>
    </row>
    <row r="77" spans="1:25" ht="15">
      <c r="A77" s="56"/>
      <c r="B77" s="208" t="s">
        <v>19</v>
      </c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8"/>
    </row>
    <row r="78" spans="1:25" ht="22.5" customHeight="1">
      <c r="A78" s="57"/>
      <c r="B78" s="58" t="s">
        <v>20</v>
      </c>
      <c r="C78" s="59">
        <f>C8</f>
        <v>455</v>
      </c>
      <c r="D78" s="59">
        <f>D8</f>
        <v>0</v>
      </c>
      <c r="E78" s="60" t="s">
        <v>15</v>
      </c>
      <c r="F78" s="60" t="s">
        <v>15</v>
      </c>
      <c r="G78" s="61">
        <f aca="true" t="shared" si="14" ref="G78:H80">I78+K78+M78+O78+Q78+S78+U78+W78</f>
        <v>910</v>
      </c>
      <c r="H78" s="61">
        <f t="shared" si="14"/>
        <v>0</v>
      </c>
      <c r="I78" s="59">
        <f aca="true" t="shared" si="15" ref="I78:X78">I8</f>
        <v>450</v>
      </c>
      <c r="J78" s="59">
        <f t="shared" si="15"/>
        <v>0</v>
      </c>
      <c r="K78" s="59">
        <f t="shared" si="15"/>
        <v>0</v>
      </c>
      <c r="L78" s="59">
        <f t="shared" si="15"/>
        <v>0</v>
      </c>
      <c r="M78" s="59">
        <f t="shared" si="15"/>
        <v>0</v>
      </c>
      <c r="N78" s="59">
        <f t="shared" si="15"/>
        <v>0</v>
      </c>
      <c r="O78" s="59">
        <f t="shared" si="15"/>
        <v>0</v>
      </c>
      <c r="P78" s="59">
        <f t="shared" si="15"/>
        <v>0</v>
      </c>
      <c r="Q78" s="59">
        <f t="shared" si="15"/>
        <v>0</v>
      </c>
      <c r="R78" s="59">
        <f t="shared" si="15"/>
        <v>0</v>
      </c>
      <c r="S78" s="59">
        <f t="shared" si="15"/>
        <v>2</v>
      </c>
      <c r="T78" s="59">
        <f t="shared" si="15"/>
        <v>0</v>
      </c>
      <c r="U78" s="59">
        <f t="shared" si="15"/>
        <v>3</v>
      </c>
      <c r="V78" s="59">
        <f t="shared" si="15"/>
        <v>0</v>
      </c>
      <c r="W78" s="59">
        <f t="shared" si="15"/>
        <v>455</v>
      </c>
      <c r="X78" s="59">
        <f t="shared" si="15"/>
        <v>0</v>
      </c>
      <c r="Y78" s="8"/>
    </row>
    <row r="79" spans="1:25" ht="30">
      <c r="A79" s="57"/>
      <c r="B79" s="58" t="s">
        <v>16</v>
      </c>
      <c r="C79" s="59">
        <f>C23</f>
        <v>1239</v>
      </c>
      <c r="D79" s="59">
        <f>D23</f>
        <v>923</v>
      </c>
      <c r="E79" s="60" t="s">
        <v>15</v>
      </c>
      <c r="F79" s="60" t="s">
        <v>15</v>
      </c>
      <c r="G79" s="61">
        <f t="shared" si="14"/>
        <v>2478</v>
      </c>
      <c r="H79" s="61">
        <f t="shared" si="14"/>
        <v>1846</v>
      </c>
      <c r="I79" s="59">
        <f aca="true" t="shared" si="16" ref="I79:X79">I23</f>
        <v>379</v>
      </c>
      <c r="J79" s="59">
        <f t="shared" si="16"/>
        <v>68</v>
      </c>
      <c r="K79" s="59">
        <f t="shared" si="16"/>
        <v>779</v>
      </c>
      <c r="L79" s="59">
        <f t="shared" si="16"/>
        <v>842</v>
      </c>
      <c r="M79" s="59">
        <f t="shared" si="16"/>
        <v>12</v>
      </c>
      <c r="N79" s="59">
        <f t="shared" si="16"/>
        <v>13</v>
      </c>
      <c r="O79" s="59">
        <f t="shared" si="16"/>
        <v>0</v>
      </c>
      <c r="P79" s="59">
        <f t="shared" si="16"/>
        <v>0</v>
      </c>
      <c r="Q79" s="59">
        <f t="shared" si="16"/>
        <v>2</v>
      </c>
      <c r="R79" s="59">
        <f t="shared" si="16"/>
        <v>0</v>
      </c>
      <c r="S79" s="59">
        <f t="shared" si="16"/>
        <v>67</v>
      </c>
      <c r="T79" s="59">
        <f t="shared" si="16"/>
        <v>0</v>
      </c>
      <c r="U79" s="59">
        <f t="shared" si="16"/>
        <v>0</v>
      </c>
      <c r="V79" s="59">
        <f t="shared" si="16"/>
        <v>0</v>
      </c>
      <c r="W79" s="59">
        <f t="shared" si="16"/>
        <v>1239</v>
      </c>
      <c r="X79" s="59">
        <f t="shared" si="16"/>
        <v>923</v>
      </c>
      <c r="Y79" s="8"/>
    </row>
    <row r="80" spans="1:24" ht="30">
      <c r="A80" s="57"/>
      <c r="B80" s="62" t="s">
        <v>17</v>
      </c>
      <c r="C80" s="63">
        <f>C41</f>
        <v>4698</v>
      </c>
      <c r="D80" s="63">
        <f>D41</f>
        <v>48</v>
      </c>
      <c r="E80" s="62" t="s">
        <v>15</v>
      </c>
      <c r="F80" s="62" t="s">
        <v>15</v>
      </c>
      <c r="G80" s="61">
        <f t="shared" si="14"/>
        <v>9396</v>
      </c>
      <c r="H80" s="61">
        <f t="shared" si="14"/>
        <v>96</v>
      </c>
      <c r="I80" s="63">
        <f aca="true" t="shared" si="17" ref="I80:X80">I41</f>
        <v>4698</v>
      </c>
      <c r="J80" s="63">
        <f t="shared" si="17"/>
        <v>4</v>
      </c>
      <c r="K80" s="63">
        <f t="shared" si="17"/>
        <v>0</v>
      </c>
      <c r="L80" s="63">
        <f t="shared" si="17"/>
        <v>44</v>
      </c>
      <c r="M80" s="63">
        <f t="shared" si="17"/>
        <v>0</v>
      </c>
      <c r="N80" s="63">
        <f t="shared" si="17"/>
        <v>0</v>
      </c>
      <c r="O80" s="63">
        <f t="shared" si="17"/>
        <v>0</v>
      </c>
      <c r="P80" s="63">
        <f t="shared" si="17"/>
        <v>0</v>
      </c>
      <c r="Q80" s="63">
        <f t="shared" si="17"/>
        <v>0</v>
      </c>
      <c r="R80" s="63">
        <f t="shared" si="17"/>
        <v>0</v>
      </c>
      <c r="S80" s="63">
        <f t="shared" si="17"/>
        <v>0</v>
      </c>
      <c r="T80" s="63">
        <f t="shared" si="17"/>
        <v>0</v>
      </c>
      <c r="U80" s="63">
        <f t="shared" si="17"/>
        <v>0</v>
      </c>
      <c r="V80" s="63">
        <f t="shared" si="17"/>
        <v>0</v>
      </c>
      <c r="W80" s="63">
        <f t="shared" si="17"/>
        <v>4698</v>
      </c>
      <c r="X80" s="63">
        <f t="shared" si="17"/>
        <v>48</v>
      </c>
    </row>
    <row r="81" spans="1:24" ht="30">
      <c r="A81" s="57"/>
      <c r="B81" s="62" t="s">
        <v>18</v>
      </c>
      <c r="C81" s="63">
        <f aca="true" t="shared" si="18" ref="C81:H81">C59</f>
        <v>12125</v>
      </c>
      <c r="D81" s="63">
        <f t="shared" si="18"/>
        <v>779</v>
      </c>
      <c r="E81" s="63">
        <f t="shared" si="18"/>
        <v>16583</v>
      </c>
      <c r="F81" s="63">
        <f t="shared" si="18"/>
        <v>1348</v>
      </c>
      <c r="G81" s="63">
        <f t="shared" si="18"/>
        <v>0</v>
      </c>
      <c r="H81" s="63">
        <f t="shared" si="18"/>
        <v>0</v>
      </c>
      <c r="I81" s="62" t="s">
        <v>15</v>
      </c>
      <c r="J81" s="62" t="s">
        <v>15</v>
      </c>
      <c r="K81" s="62" t="s">
        <v>15</v>
      </c>
      <c r="L81" s="62" t="s">
        <v>15</v>
      </c>
      <c r="M81" s="62" t="s">
        <v>15</v>
      </c>
      <c r="N81" s="62" t="s">
        <v>15</v>
      </c>
      <c r="O81" s="62" t="s">
        <v>15</v>
      </c>
      <c r="P81" s="62" t="s">
        <v>15</v>
      </c>
      <c r="Q81" s="62" t="s">
        <v>15</v>
      </c>
      <c r="R81" s="62" t="s">
        <v>15</v>
      </c>
      <c r="S81" s="62" t="s">
        <v>15</v>
      </c>
      <c r="T81" s="62" t="s">
        <v>15</v>
      </c>
      <c r="U81" s="62" t="s">
        <v>15</v>
      </c>
      <c r="V81" s="62" t="s">
        <v>15</v>
      </c>
      <c r="W81" s="62" t="s">
        <v>15</v>
      </c>
      <c r="X81" s="62" t="s">
        <v>15</v>
      </c>
    </row>
    <row r="82" spans="1:24" ht="16.5" customHeight="1">
      <c r="A82" s="64"/>
      <c r="B82" s="64" t="s">
        <v>19</v>
      </c>
      <c r="C82" s="65">
        <f>SUM(C78:C81)</f>
        <v>18517</v>
      </c>
      <c r="D82" s="65">
        <f aca="true" t="shared" si="19" ref="D82:X82">SUM(D78:D81)</f>
        <v>1750</v>
      </c>
      <c r="E82" s="65">
        <f t="shared" si="19"/>
        <v>16583</v>
      </c>
      <c r="F82" s="65">
        <f t="shared" si="19"/>
        <v>1348</v>
      </c>
      <c r="G82" s="65">
        <f t="shared" si="19"/>
        <v>12784</v>
      </c>
      <c r="H82" s="65">
        <f t="shared" si="19"/>
        <v>1942</v>
      </c>
      <c r="I82" s="65">
        <f t="shared" si="19"/>
        <v>5527</v>
      </c>
      <c r="J82" s="65">
        <f t="shared" si="19"/>
        <v>72</v>
      </c>
      <c r="K82" s="65">
        <f t="shared" si="19"/>
        <v>779</v>
      </c>
      <c r="L82" s="65">
        <f t="shared" si="19"/>
        <v>886</v>
      </c>
      <c r="M82" s="65">
        <f t="shared" si="19"/>
        <v>12</v>
      </c>
      <c r="N82" s="65">
        <f t="shared" si="19"/>
        <v>13</v>
      </c>
      <c r="O82" s="65">
        <f t="shared" si="19"/>
        <v>0</v>
      </c>
      <c r="P82" s="65">
        <f t="shared" si="19"/>
        <v>0</v>
      </c>
      <c r="Q82" s="65">
        <f t="shared" si="19"/>
        <v>2</v>
      </c>
      <c r="R82" s="65">
        <f t="shared" si="19"/>
        <v>0</v>
      </c>
      <c r="S82" s="65">
        <f t="shared" si="19"/>
        <v>69</v>
      </c>
      <c r="T82" s="65">
        <f t="shared" si="19"/>
        <v>0</v>
      </c>
      <c r="U82" s="65">
        <f t="shared" si="19"/>
        <v>3</v>
      </c>
      <c r="V82" s="65">
        <f t="shared" si="19"/>
        <v>0</v>
      </c>
      <c r="W82" s="65">
        <f t="shared" si="19"/>
        <v>6392</v>
      </c>
      <c r="X82" s="65">
        <f t="shared" si="19"/>
        <v>971</v>
      </c>
    </row>
  </sheetData>
  <sheetProtection selectLockedCells="1" selectUnlockedCells="1"/>
  <mergeCells count="39">
    <mergeCell ref="A7:X7"/>
    <mergeCell ref="T4:T5"/>
    <mergeCell ref="U4:U5"/>
    <mergeCell ref="V4:V5"/>
    <mergeCell ref="W4:W5"/>
    <mergeCell ref="X4:X5"/>
    <mergeCell ref="N4:N5"/>
    <mergeCell ref="O4:O5"/>
    <mergeCell ref="P4:P5"/>
    <mergeCell ref="Q4:Q5"/>
    <mergeCell ref="S4:S5"/>
    <mergeCell ref="H4:H5"/>
    <mergeCell ref="I4:I5"/>
    <mergeCell ref="J4:J5"/>
    <mergeCell ref="K4:K5"/>
    <mergeCell ref="L4:L5"/>
    <mergeCell ref="M4:M5"/>
    <mergeCell ref="C4:C5"/>
    <mergeCell ref="D4:D5"/>
    <mergeCell ref="E4:E5"/>
    <mergeCell ref="F4:F5"/>
    <mergeCell ref="G4:G5"/>
    <mergeCell ref="R4:R5"/>
    <mergeCell ref="K3:L3"/>
    <mergeCell ref="M3:N3"/>
    <mergeCell ref="O3:P3"/>
    <mergeCell ref="Q3:R3"/>
    <mergeCell ref="S3:T3"/>
    <mergeCell ref="U3:V3"/>
    <mergeCell ref="B77:X77"/>
    <mergeCell ref="A1:X1"/>
    <mergeCell ref="A2:A5"/>
    <mergeCell ref="B2:B5"/>
    <mergeCell ref="C2:D3"/>
    <mergeCell ref="E2:F3"/>
    <mergeCell ref="G2:H3"/>
    <mergeCell ref="I2:V2"/>
    <mergeCell ref="W2:X3"/>
    <mergeCell ref="I3:J3"/>
  </mergeCells>
  <printOptions/>
  <pageMargins left="0.11805555555555555" right="0.11805555555555555" top="0.27569444444444446" bottom="0.1965277777777777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R82"/>
  <sheetViews>
    <sheetView zoomScalePageLayoutView="0" workbookViewId="0" topLeftCell="A1">
      <pane ySplit="5" topLeftCell="A57" activePane="bottomLeft" state="frozen"/>
      <selection pane="topLeft" activeCell="A1" sqref="A1"/>
      <selection pane="bottomLeft" activeCell="G63" sqref="G63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10.8515625" style="1" customWidth="1"/>
    <col min="4" max="4" width="11.140625" style="1" customWidth="1"/>
    <col min="5" max="5" width="14.57421875" style="1" customWidth="1"/>
    <col min="6" max="6" width="12.421875" style="1" customWidth="1"/>
    <col min="7" max="7" width="10.00390625" style="1" customWidth="1"/>
    <col min="8" max="8" width="10.57421875" style="1" customWidth="1"/>
    <col min="9" max="9" width="16.00390625" style="1" customWidth="1"/>
    <col min="10" max="11" width="14.7109375" style="1" customWidth="1"/>
    <col min="12" max="12" width="18.7109375" style="1" customWidth="1"/>
    <col min="13" max="13" width="25.7109375" style="1" customWidth="1"/>
    <col min="14" max="14" width="22.7109375" style="1" customWidth="1"/>
    <col min="15" max="15" width="16.140625" style="1" customWidth="1"/>
    <col min="16" max="16" width="17.28125" style="1" customWidth="1"/>
    <col min="17" max="17" width="8.421875" style="1" customWidth="1"/>
    <col min="18" max="16384" width="9.140625" style="1" customWidth="1"/>
  </cols>
  <sheetData>
    <row r="1" spans="1:18" ht="34.5" customHeight="1">
      <c r="A1" s="210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7"/>
      <c r="Q1" s="7"/>
      <c r="R1" s="7"/>
    </row>
    <row r="2" spans="1:18" ht="12" customHeight="1">
      <c r="A2" s="249" t="s">
        <v>0</v>
      </c>
      <c r="B2" s="251" t="s">
        <v>1</v>
      </c>
      <c r="C2" s="254" t="s">
        <v>121</v>
      </c>
      <c r="D2" s="255"/>
      <c r="E2" s="258" t="s">
        <v>122</v>
      </c>
      <c r="F2" s="259"/>
      <c r="G2" s="259"/>
      <c r="H2" s="259"/>
      <c r="I2" s="260"/>
      <c r="J2" s="259"/>
      <c r="K2" s="260"/>
      <c r="L2" s="260"/>
      <c r="M2" s="260"/>
      <c r="N2" s="260"/>
      <c r="O2" s="261"/>
      <c r="P2" s="7"/>
      <c r="Q2" s="7"/>
      <c r="R2" s="7"/>
    </row>
    <row r="3" spans="1:18" ht="95.25" customHeight="1">
      <c r="A3" s="250"/>
      <c r="B3" s="252"/>
      <c r="C3" s="256"/>
      <c r="D3" s="257"/>
      <c r="E3" s="151" t="s">
        <v>123</v>
      </c>
      <c r="F3" s="151" t="s">
        <v>124</v>
      </c>
      <c r="G3" s="151" t="s">
        <v>125</v>
      </c>
      <c r="H3" s="151" t="s">
        <v>126</v>
      </c>
      <c r="I3" s="152" t="s">
        <v>127</v>
      </c>
      <c r="J3" s="153" t="s">
        <v>128</v>
      </c>
      <c r="K3" s="152" t="s">
        <v>129</v>
      </c>
      <c r="L3" s="152" t="s">
        <v>130</v>
      </c>
      <c r="M3" s="152" t="s">
        <v>131</v>
      </c>
      <c r="N3" s="152" t="s">
        <v>132</v>
      </c>
      <c r="O3" s="152" t="s">
        <v>133</v>
      </c>
      <c r="P3" s="7"/>
      <c r="Q3" s="7"/>
      <c r="R3" s="7"/>
    </row>
    <row r="4" spans="1:18" ht="12.75" customHeight="1">
      <c r="A4" s="250"/>
      <c r="B4" s="253"/>
      <c r="C4" s="154" t="s">
        <v>12</v>
      </c>
      <c r="D4" s="154" t="s">
        <v>13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7"/>
      <c r="Q4" s="7"/>
      <c r="R4" s="7"/>
    </row>
    <row r="5" spans="1:18" ht="12.75">
      <c r="A5" s="155">
        <v>1</v>
      </c>
      <c r="B5" s="8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54">
        <v>10</v>
      </c>
      <c r="K5" s="154">
        <v>11</v>
      </c>
      <c r="L5" s="154">
        <v>12</v>
      </c>
      <c r="M5" s="154">
        <v>13</v>
      </c>
      <c r="N5" s="154">
        <v>14</v>
      </c>
      <c r="O5" s="154">
        <v>15</v>
      </c>
      <c r="P5" s="7"/>
      <c r="Q5" s="7"/>
      <c r="R5" s="7"/>
    </row>
    <row r="6" spans="1:18" ht="18" customHeight="1">
      <c r="A6" s="262" t="s">
        <v>134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7"/>
      <c r="Q6" s="7"/>
      <c r="R6" s="7"/>
    </row>
    <row r="7" spans="1:17" ht="18.75" customHeight="1">
      <c r="A7" s="247" t="s">
        <v>69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"/>
      <c r="Q7" s="2"/>
    </row>
    <row r="8" spans="1:17" ht="23.25" customHeight="1">
      <c r="A8" s="158">
        <v>1</v>
      </c>
      <c r="B8" s="159" t="s">
        <v>14</v>
      </c>
      <c r="C8" s="160">
        <f>SUM(C9:C22)</f>
        <v>455</v>
      </c>
      <c r="D8" s="160">
        <f>SUM(D9:D22)</f>
        <v>0</v>
      </c>
      <c r="E8" s="161">
        <f>SUM(E9:E22)</f>
        <v>112</v>
      </c>
      <c r="F8" s="161">
        <f aca="true" t="shared" si="0" ref="F8:O8">SUM(F9:F22)</f>
        <v>245</v>
      </c>
      <c r="G8" s="161">
        <f t="shared" si="0"/>
        <v>67</v>
      </c>
      <c r="H8" s="161">
        <f t="shared" si="0"/>
        <v>17</v>
      </c>
      <c r="I8" s="161">
        <f t="shared" si="0"/>
        <v>0</v>
      </c>
      <c r="J8" s="161">
        <f t="shared" si="0"/>
        <v>0</v>
      </c>
      <c r="K8" s="161">
        <f t="shared" si="0"/>
        <v>0</v>
      </c>
      <c r="L8" s="161">
        <f t="shared" si="0"/>
        <v>0</v>
      </c>
      <c r="M8" s="161">
        <f t="shared" si="0"/>
        <v>0</v>
      </c>
      <c r="N8" s="161">
        <f t="shared" si="0"/>
        <v>0</v>
      </c>
      <c r="O8" s="161">
        <f t="shared" si="0"/>
        <v>14</v>
      </c>
      <c r="P8" s="2"/>
      <c r="Q8" s="2"/>
    </row>
    <row r="9" spans="1:17" ht="51">
      <c r="A9" s="162">
        <v>1</v>
      </c>
      <c r="B9" s="163" t="s">
        <v>54</v>
      </c>
      <c r="C9" s="164">
        <v>57</v>
      </c>
      <c r="D9" s="164">
        <v>0</v>
      </c>
      <c r="E9" s="165">
        <v>2</v>
      </c>
      <c r="F9" s="165">
        <v>55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2"/>
      <c r="Q9" s="2"/>
    </row>
    <row r="10" spans="1:17" ht="25.5">
      <c r="A10" s="162">
        <v>2</v>
      </c>
      <c r="B10" s="163" t="s">
        <v>56</v>
      </c>
      <c r="C10" s="164">
        <v>58</v>
      </c>
      <c r="D10" s="164">
        <v>0</v>
      </c>
      <c r="E10" s="165">
        <v>14</v>
      </c>
      <c r="F10" s="165">
        <v>29</v>
      </c>
      <c r="G10" s="165">
        <v>11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4</v>
      </c>
      <c r="P10" s="205" t="s">
        <v>142</v>
      </c>
      <c r="Q10" s="2"/>
    </row>
    <row r="11" spans="1:17" ht="25.5">
      <c r="A11" s="162">
        <v>3</v>
      </c>
      <c r="B11" s="163" t="s">
        <v>64</v>
      </c>
      <c r="C11" s="164">
        <v>28</v>
      </c>
      <c r="D11" s="164">
        <v>0</v>
      </c>
      <c r="E11" s="165">
        <v>26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2</v>
      </c>
      <c r="P11" s="205" t="s">
        <v>142</v>
      </c>
      <c r="Q11" s="2"/>
    </row>
    <row r="12" spans="1:17" ht="25.5">
      <c r="A12" s="162">
        <v>4</v>
      </c>
      <c r="B12" s="163" t="s">
        <v>55</v>
      </c>
      <c r="C12" s="164">
        <v>36</v>
      </c>
      <c r="D12" s="164">
        <v>0</v>
      </c>
      <c r="E12" s="165">
        <v>16</v>
      </c>
      <c r="F12" s="165">
        <v>14</v>
      </c>
      <c r="G12" s="165">
        <v>5</v>
      </c>
      <c r="H12" s="165">
        <v>1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2"/>
      <c r="Q12" s="2"/>
    </row>
    <row r="13" spans="1:17" ht="25.5">
      <c r="A13" s="162">
        <v>5</v>
      </c>
      <c r="B13" s="163" t="s">
        <v>60</v>
      </c>
      <c r="C13" s="164">
        <v>24</v>
      </c>
      <c r="D13" s="164">
        <v>0</v>
      </c>
      <c r="E13" s="165">
        <v>6</v>
      </c>
      <c r="F13" s="165">
        <v>13</v>
      </c>
      <c r="G13" s="165">
        <v>5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2"/>
      <c r="Q13" s="2"/>
    </row>
    <row r="14" spans="1:17" ht="38.25">
      <c r="A14" s="162">
        <v>6</v>
      </c>
      <c r="B14" s="163" t="s">
        <v>58</v>
      </c>
      <c r="C14" s="164">
        <v>12</v>
      </c>
      <c r="D14" s="164">
        <v>0</v>
      </c>
      <c r="E14" s="165">
        <v>3</v>
      </c>
      <c r="F14" s="165">
        <v>7</v>
      </c>
      <c r="G14" s="165">
        <v>2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2"/>
      <c r="Q14" s="2"/>
    </row>
    <row r="15" spans="1:17" ht="38.25">
      <c r="A15" s="162">
        <v>7</v>
      </c>
      <c r="B15" s="163" t="s">
        <v>59</v>
      </c>
      <c r="C15" s="164">
        <v>30</v>
      </c>
      <c r="D15" s="164">
        <v>0</v>
      </c>
      <c r="E15" s="165">
        <v>3</v>
      </c>
      <c r="F15" s="165">
        <v>16</v>
      </c>
      <c r="G15" s="165">
        <v>4</v>
      </c>
      <c r="H15" s="165">
        <v>2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5</v>
      </c>
      <c r="P15" s="205" t="s">
        <v>142</v>
      </c>
      <c r="Q15" s="2"/>
    </row>
    <row r="16" spans="1:17" ht="25.5">
      <c r="A16" s="162">
        <v>8</v>
      </c>
      <c r="B16" s="163" t="s">
        <v>57</v>
      </c>
      <c r="C16" s="164">
        <v>48</v>
      </c>
      <c r="D16" s="164">
        <v>0</v>
      </c>
      <c r="E16" s="165">
        <v>1</v>
      </c>
      <c r="F16" s="165">
        <v>46</v>
      </c>
      <c r="G16" s="165">
        <v>0</v>
      </c>
      <c r="H16" s="165">
        <v>1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2"/>
      <c r="Q16" s="2"/>
    </row>
    <row r="17" spans="1:17" ht="25.5">
      <c r="A17" s="162">
        <v>9</v>
      </c>
      <c r="B17" s="163" t="s">
        <v>65</v>
      </c>
      <c r="C17" s="164">
        <v>25</v>
      </c>
      <c r="D17" s="164">
        <v>0</v>
      </c>
      <c r="E17" s="165">
        <v>5</v>
      </c>
      <c r="F17" s="165">
        <v>9</v>
      </c>
      <c r="G17" s="165">
        <v>5</v>
      </c>
      <c r="H17" s="165">
        <v>6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2"/>
      <c r="Q17" s="2"/>
    </row>
    <row r="18" spans="1:17" ht="25.5">
      <c r="A18" s="162">
        <v>10</v>
      </c>
      <c r="B18" s="163" t="s">
        <v>74</v>
      </c>
      <c r="C18" s="164">
        <v>18</v>
      </c>
      <c r="D18" s="164">
        <v>0</v>
      </c>
      <c r="E18" s="165">
        <v>7</v>
      </c>
      <c r="F18" s="165">
        <v>9</v>
      </c>
      <c r="G18" s="165">
        <v>2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2"/>
      <c r="Q18" s="2"/>
    </row>
    <row r="19" spans="1:17" ht="25.5">
      <c r="A19" s="162">
        <v>11</v>
      </c>
      <c r="B19" s="163" t="s">
        <v>62</v>
      </c>
      <c r="C19" s="164">
        <v>36</v>
      </c>
      <c r="D19" s="164">
        <v>0</v>
      </c>
      <c r="E19" s="165">
        <v>6</v>
      </c>
      <c r="F19" s="165">
        <v>3</v>
      </c>
      <c r="G19" s="165">
        <v>23</v>
      </c>
      <c r="H19" s="165">
        <v>4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2"/>
      <c r="Q19" s="2"/>
    </row>
    <row r="20" spans="1:17" ht="25.5">
      <c r="A20" s="162">
        <v>12</v>
      </c>
      <c r="B20" s="163" t="s">
        <v>75</v>
      </c>
      <c r="C20" s="164">
        <v>17</v>
      </c>
      <c r="D20" s="164">
        <v>0</v>
      </c>
      <c r="E20" s="165">
        <v>4</v>
      </c>
      <c r="F20" s="165">
        <v>12</v>
      </c>
      <c r="G20" s="165">
        <v>1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2"/>
      <c r="Q20" s="2"/>
    </row>
    <row r="21" spans="1:17" ht="25.5">
      <c r="A21" s="162">
        <v>13</v>
      </c>
      <c r="B21" s="163" t="s">
        <v>76</v>
      </c>
      <c r="C21" s="164">
        <v>33</v>
      </c>
      <c r="D21" s="164">
        <v>0</v>
      </c>
      <c r="E21" s="165">
        <v>11</v>
      </c>
      <c r="F21" s="165">
        <v>17</v>
      </c>
      <c r="G21" s="165">
        <v>2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3</v>
      </c>
      <c r="P21" s="205" t="s">
        <v>142</v>
      </c>
      <c r="Q21" s="2"/>
    </row>
    <row r="22" spans="1:17" ht="25.5">
      <c r="A22" s="162">
        <v>14</v>
      </c>
      <c r="B22" s="163" t="s">
        <v>73</v>
      </c>
      <c r="C22" s="164">
        <v>33</v>
      </c>
      <c r="D22" s="164">
        <v>0</v>
      </c>
      <c r="E22" s="165">
        <v>8</v>
      </c>
      <c r="F22" s="165">
        <v>15</v>
      </c>
      <c r="G22" s="165">
        <v>7</v>
      </c>
      <c r="H22" s="165">
        <v>3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2"/>
      <c r="Q22" s="2"/>
    </row>
    <row r="23" spans="1:17" ht="25.5" customHeight="1">
      <c r="A23" s="158">
        <v>2</v>
      </c>
      <c r="B23" s="166" t="s">
        <v>16</v>
      </c>
      <c r="C23" s="160">
        <f>SUM(C24:C40)</f>
        <v>1239</v>
      </c>
      <c r="D23" s="160">
        <f>SUM(D24:D40)</f>
        <v>923</v>
      </c>
      <c r="E23" s="167">
        <f>SUM(E24:E40)</f>
        <v>110</v>
      </c>
      <c r="F23" s="167">
        <f aca="true" t="shared" si="1" ref="F23:O23">SUM(F24:F40)</f>
        <v>71</v>
      </c>
      <c r="G23" s="167">
        <f t="shared" si="1"/>
        <v>223</v>
      </c>
      <c r="H23" s="167">
        <f t="shared" si="1"/>
        <v>67</v>
      </c>
      <c r="I23" s="167">
        <f t="shared" si="1"/>
        <v>0</v>
      </c>
      <c r="J23" s="167">
        <f t="shared" si="1"/>
        <v>910</v>
      </c>
      <c r="K23" s="167">
        <f t="shared" si="1"/>
        <v>746</v>
      </c>
      <c r="L23" s="167">
        <f t="shared" si="1"/>
        <v>11</v>
      </c>
      <c r="M23" s="167">
        <f t="shared" si="1"/>
        <v>4</v>
      </c>
      <c r="N23" s="167">
        <f t="shared" si="1"/>
        <v>2</v>
      </c>
      <c r="O23" s="167">
        <f t="shared" si="1"/>
        <v>18</v>
      </c>
      <c r="P23" s="2"/>
      <c r="Q23" s="2"/>
    </row>
    <row r="24" spans="1:17" ht="51">
      <c r="A24" s="162">
        <v>1</v>
      </c>
      <c r="B24" s="163" t="s">
        <v>54</v>
      </c>
      <c r="C24" s="164">
        <v>514</v>
      </c>
      <c r="D24" s="164">
        <v>373</v>
      </c>
      <c r="E24" s="165">
        <v>7</v>
      </c>
      <c r="F24" s="165">
        <v>30</v>
      </c>
      <c r="G24" s="165">
        <v>29</v>
      </c>
      <c r="H24" s="165">
        <v>67</v>
      </c>
      <c r="I24" s="165">
        <v>0</v>
      </c>
      <c r="J24" s="165">
        <v>373</v>
      </c>
      <c r="K24" s="165">
        <v>379</v>
      </c>
      <c r="L24" s="165">
        <v>0</v>
      </c>
      <c r="M24" s="165">
        <v>2</v>
      </c>
      <c r="N24" s="165">
        <v>0</v>
      </c>
      <c r="O24" s="165">
        <v>0</v>
      </c>
      <c r="P24" s="2"/>
      <c r="Q24" s="2"/>
    </row>
    <row r="25" spans="1:17" ht="25.5">
      <c r="A25" s="162">
        <v>2</v>
      </c>
      <c r="B25" s="163" t="s">
        <v>77</v>
      </c>
      <c r="C25" s="164">
        <v>33</v>
      </c>
      <c r="D25" s="164">
        <v>26</v>
      </c>
      <c r="E25" s="165">
        <v>0</v>
      </c>
      <c r="F25" s="165">
        <v>0</v>
      </c>
      <c r="G25" s="165">
        <v>8</v>
      </c>
      <c r="H25" s="165">
        <v>0</v>
      </c>
      <c r="I25" s="165">
        <v>0</v>
      </c>
      <c r="J25" s="165">
        <v>26</v>
      </c>
      <c r="K25" s="165">
        <v>25</v>
      </c>
      <c r="L25" s="165">
        <v>0</v>
      </c>
      <c r="M25" s="165">
        <v>0</v>
      </c>
      <c r="N25" s="165">
        <v>0</v>
      </c>
      <c r="O25" s="165">
        <v>0</v>
      </c>
      <c r="P25" s="2"/>
      <c r="Q25" s="2"/>
    </row>
    <row r="26" spans="1:17" ht="25.5">
      <c r="A26" s="162">
        <v>3</v>
      </c>
      <c r="B26" s="163" t="s">
        <v>66</v>
      </c>
      <c r="C26" s="164">
        <v>45</v>
      </c>
      <c r="D26" s="164">
        <v>22</v>
      </c>
      <c r="E26" s="165">
        <v>1</v>
      </c>
      <c r="F26" s="165">
        <v>2</v>
      </c>
      <c r="G26" s="165">
        <v>22</v>
      </c>
      <c r="H26" s="165">
        <v>0</v>
      </c>
      <c r="I26" s="165">
        <v>0</v>
      </c>
      <c r="J26" s="165">
        <v>22</v>
      </c>
      <c r="K26" s="165">
        <v>20</v>
      </c>
      <c r="L26" s="165">
        <v>0</v>
      </c>
      <c r="M26" s="165">
        <v>0</v>
      </c>
      <c r="N26" s="165">
        <v>0</v>
      </c>
      <c r="O26" s="165">
        <v>0</v>
      </c>
      <c r="P26" s="2"/>
      <c r="Q26" s="2"/>
    </row>
    <row r="27" spans="1:17" ht="25.5">
      <c r="A27" s="162">
        <v>4</v>
      </c>
      <c r="B27" s="163" t="s">
        <v>67</v>
      </c>
      <c r="C27" s="164">
        <v>23</v>
      </c>
      <c r="D27" s="164">
        <v>22</v>
      </c>
      <c r="E27" s="165">
        <v>0</v>
      </c>
      <c r="F27" s="165">
        <v>0</v>
      </c>
      <c r="G27" s="165">
        <v>5</v>
      </c>
      <c r="H27" s="165">
        <v>0</v>
      </c>
      <c r="I27" s="165">
        <v>0</v>
      </c>
      <c r="J27" s="165">
        <v>22</v>
      </c>
      <c r="K27" s="165">
        <v>18</v>
      </c>
      <c r="L27" s="165">
        <v>0</v>
      </c>
      <c r="M27" s="165">
        <v>0</v>
      </c>
      <c r="N27" s="165">
        <v>0</v>
      </c>
      <c r="O27" s="165">
        <v>0</v>
      </c>
      <c r="P27" s="2"/>
      <c r="Q27" s="2"/>
    </row>
    <row r="28" spans="1:17" ht="25.5">
      <c r="A28" s="162">
        <v>5</v>
      </c>
      <c r="B28" s="163" t="s">
        <v>80</v>
      </c>
      <c r="C28" s="164">
        <v>105</v>
      </c>
      <c r="D28" s="164">
        <v>49</v>
      </c>
      <c r="E28" s="165">
        <v>34</v>
      </c>
      <c r="F28" s="165">
        <v>7</v>
      </c>
      <c r="G28" s="165">
        <v>22</v>
      </c>
      <c r="H28" s="165">
        <v>0</v>
      </c>
      <c r="I28" s="165">
        <v>0</v>
      </c>
      <c r="J28" s="165">
        <v>49</v>
      </c>
      <c r="K28" s="165">
        <v>42</v>
      </c>
      <c r="L28" s="165">
        <v>0</v>
      </c>
      <c r="M28" s="165">
        <v>0</v>
      </c>
      <c r="N28" s="165">
        <v>0</v>
      </c>
      <c r="O28" s="165">
        <v>0</v>
      </c>
      <c r="P28" s="2"/>
      <c r="Q28" s="2"/>
    </row>
    <row r="29" spans="1:17" ht="38.25">
      <c r="A29" s="162">
        <v>6</v>
      </c>
      <c r="B29" s="163" t="s">
        <v>81</v>
      </c>
      <c r="C29" s="204">
        <v>33</v>
      </c>
      <c r="D29" s="204">
        <v>80</v>
      </c>
      <c r="E29" s="206">
        <v>0</v>
      </c>
      <c r="F29" s="206">
        <v>0</v>
      </c>
      <c r="G29" s="206">
        <v>28</v>
      </c>
      <c r="H29" s="206">
        <v>0</v>
      </c>
      <c r="I29" s="206">
        <v>0</v>
      </c>
      <c r="J29" s="206">
        <v>78</v>
      </c>
      <c r="K29" s="165">
        <v>5</v>
      </c>
      <c r="L29" s="165">
        <v>0</v>
      </c>
      <c r="M29" s="165">
        <v>0</v>
      </c>
      <c r="N29" s="165">
        <v>2</v>
      </c>
      <c r="O29" s="165">
        <v>0</v>
      </c>
      <c r="P29" s="2"/>
      <c r="Q29" s="2"/>
    </row>
    <row r="30" spans="1:17" ht="25.5">
      <c r="A30" s="162">
        <v>7</v>
      </c>
      <c r="B30" s="163" t="s">
        <v>78</v>
      </c>
      <c r="C30" s="164">
        <v>94</v>
      </c>
      <c r="D30" s="164">
        <v>35</v>
      </c>
      <c r="E30" s="165">
        <v>26</v>
      </c>
      <c r="F30" s="165">
        <v>9</v>
      </c>
      <c r="G30" s="165">
        <v>7</v>
      </c>
      <c r="H30" s="165">
        <v>0</v>
      </c>
      <c r="I30" s="165">
        <v>0</v>
      </c>
      <c r="J30" s="165">
        <v>35</v>
      </c>
      <c r="K30" s="165">
        <v>37</v>
      </c>
      <c r="L30" s="165">
        <v>0</v>
      </c>
      <c r="M30" s="165">
        <v>0</v>
      </c>
      <c r="N30" s="165">
        <v>0</v>
      </c>
      <c r="O30" s="165">
        <v>15</v>
      </c>
      <c r="P30" s="205" t="s">
        <v>142</v>
      </c>
      <c r="Q30" s="2"/>
    </row>
    <row r="31" spans="1:17" ht="25.5">
      <c r="A31" s="162">
        <v>8</v>
      </c>
      <c r="B31" s="163" t="s">
        <v>82</v>
      </c>
      <c r="C31" s="164">
        <v>25</v>
      </c>
      <c r="D31" s="164">
        <v>20</v>
      </c>
      <c r="E31" s="165">
        <v>1</v>
      </c>
      <c r="F31" s="165">
        <v>0</v>
      </c>
      <c r="G31" s="165">
        <v>5</v>
      </c>
      <c r="H31" s="165">
        <v>0</v>
      </c>
      <c r="I31" s="165">
        <v>0</v>
      </c>
      <c r="J31" s="165">
        <v>20</v>
      </c>
      <c r="K31" s="165">
        <v>19</v>
      </c>
      <c r="L31" s="165">
        <v>0</v>
      </c>
      <c r="M31" s="165">
        <v>0</v>
      </c>
      <c r="N31" s="165">
        <v>0</v>
      </c>
      <c r="O31" s="165">
        <v>0</v>
      </c>
      <c r="P31" s="2"/>
      <c r="Q31" s="2"/>
    </row>
    <row r="32" spans="1:17" ht="38.25">
      <c r="A32" s="162">
        <v>9</v>
      </c>
      <c r="B32" s="163" t="s">
        <v>84</v>
      </c>
      <c r="C32" s="164">
        <v>30</v>
      </c>
      <c r="D32" s="164">
        <v>33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33</v>
      </c>
      <c r="K32" s="165">
        <v>30</v>
      </c>
      <c r="L32" s="165">
        <v>0</v>
      </c>
      <c r="M32" s="165">
        <v>0</v>
      </c>
      <c r="N32" s="165">
        <v>0</v>
      </c>
      <c r="O32" s="165">
        <v>0</v>
      </c>
      <c r="P32" s="2"/>
      <c r="Q32" s="2"/>
    </row>
    <row r="33" spans="1:17" ht="25.5">
      <c r="A33" s="162">
        <v>10</v>
      </c>
      <c r="B33" s="163" t="s">
        <v>83</v>
      </c>
      <c r="C33" s="164">
        <v>12</v>
      </c>
      <c r="D33" s="164">
        <v>4</v>
      </c>
      <c r="E33" s="165">
        <v>0</v>
      </c>
      <c r="F33" s="165">
        <v>4</v>
      </c>
      <c r="G33" s="165">
        <v>5</v>
      </c>
      <c r="H33" s="165">
        <v>0</v>
      </c>
      <c r="I33" s="165">
        <v>0</v>
      </c>
      <c r="J33" s="165">
        <v>4</v>
      </c>
      <c r="K33" s="165">
        <v>3</v>
      </c>
      <c r="L33" s="165">
        <v>0</v>
      </c>
      <c r="M33" s="165">
        <v>0</v>
      </c>
      <c r="N33" s="165">
        <v>0</v>
      </c>
      <c r="O33" s="165">
        <v>0</v>
      </c>
      <c r="P33" s="2"/>
      <c r="Q33" s="2"/>
    </row>
    <row r="34" spans="1:17" ht="25.5">
      <c r="A34" s="162">
        <v>11</v>
      </c>
      <c r="B34" s="163" t="s">
        <v>85</v>
      </c>
      <c r="C34" s="164">
        <v>77</v>
      </c>
      <c r="D34" s="164">
        <v>46</v>
      </c>
      <c r="E34" s="165">
        <v>21</v>
      </c>
      <c r="F34" s="165">
        <v>14</v>
      </c>
      <c r="G34" s="165">
        <v>12</v>
      </c>
      <c r="H34" s="165">
        <v>0</v>
      </c>
      <c r="I34" s="165">
        <v>0</v>
      </c>
      <c r="J34" s="165">
        <v>46</v>
      </c>
      <c r="K34" s="165">
        <v>30</v>
      </c>
      <c r="L34" s="165">
        <v>0</v>
      </c>
      <c r="M34" s="165">
        <v>0</v>
      </c>
      <c r="N34" s="165">
        <v>0</v>
      </c>
      <c r="O34" s="165">
        <v>0</v>
      </c>
      <c r="P34" s="2"/>
      <c r="Q34" s="2"/>
    </row>
    <row r="35" spans="1:17" ht="25.5">
      <c r="A35" s="162">
        <v>12</v>
      </c>
      <c r="B35" s="163" t="s">
        <v>74</v>
      </c>
      <c r="C35" s="164">
        <v>55</v>
      </c>
      <c r="D35" s="164">
        <v>33</v>
      </c>
      <c r="E35" s="165">
        <v>5</v>
      </c>
      <c r="F35" s="165">
        <v>4</v>
      </c>
      <c r="G35" s="165">
        <v>19</v>
      </c>
      <c r="H35" s="165">
        <v>0</v>
      </c>
      <c r="I35" s="165">
        <v>0</v>
      </c>
      <c r="J35" s="165">
        <v>33</v>
      </c>
      <c r="K35" s="165">
        <v>24</v>
      </c>
      <c r="L35" s="165">
        <v>0</v>
      </c>
      <c r="M35" s="165">
        <v>0</v>
      </c>
      <c r="N35" s="165">
        <v>0</v>
      </c>
      <c r="O35" s="165">
        <v>3</v>
      </c>
      <c r="P35" s="205" t="s">
        <v>142</v>
      </c>
      <c r="Q35" s="2"/>
    </row>
    <row r="36" spans="1:17" ht="25.5">
      <c r="A36" s="162">
        <v>13</v>
      </c>
      <c r="B36" s="163" t="s">
        <v>86</v>
      </c>
      <c r="C36" s="164">
        <v>30</v>
      </c>
      <c r="D36" s="164">
        <v>22</v>
      </c>
      <c r="E36" s="165">
        <v>0</v>
      </c>
      <c r="F36" s="165">
        <v>0</v>
      </c>
      <c r="G36" s="165">
        <v>17</v>
      </c>
      <c r="H36" s="165">
        <v>0</v>
      </c>
      <c r="I36" s="165">
        <v>0</v>
      </c>
      <c r="J36" s="165">
        <v>22</v>
      </c>
      <c r="K36" s="165">
        <v>13</v>
      </c>
      <c r="L36" s="165">
        <v>0</v>
      </c>
      <c r="M36" s="165">
        <v>0</v>
      </c>
      <c r="N36" s="165">
        <v>0</v>
      </c>
      <c r="O36" s="165">
        <v>0</v>
      </c>
      <c r="P36" s="2"/>
      <c r="Q36" s="2"/>
    </row>
    <row r="37" spans="1:17" ht="25.5">
      <c r="A37" s="162">
        <v>14</v>
      </c>
      <c r="B37" s="163" t="s">
        <v>63</v>
      </c>
      <c r="C37" s="164">
        <v>7</v>
      </c>
      <c r="D37" s="164">
        <v>50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50</v>
      </c>
      <c r="K37" s="165">
        <v>7</v>
      </c>
      <c r="L37" s="165">
        <v>0</v>
      </c>
      <c r="M37" s="165">
        <v>0</v>
      </c>
      <c r="N37" s="165">
        <v>0</v>
      </c>
      <c r="O37" s="165">
        <v>0</v>
      </c>
      <c r="P37" s="2"/>
      <c r="Q37" s="2"/>
    </row>
    <row r="38" spans="1:17" ht="25.5">
      <c r="A38" s="162">
        <v>15</v>
      </c>
      <c r="B38" s="163" t="s">
        <v>87</v>
      </c>
      <c r="C38" s="204">
        <v>14</v>
      </c>
      <c r="D38" s="204">
        <v>23</v>
      </c>
      <c r="E38" s="165">
        <v>0</v>
      </c>
      <c r="F38" s="165">
        <v>0</v>
      </c>
      <c r="G38" s="165">
        <v>8</v>
      </c>
      <c r="H38" s="165">
        <v>0</v>
      </c>
      <c r="I38" s="165">
        <v>0</v>
      </c>
      <c r="J38" s="165">
        <v>23</v>
      </c>
      <c r="K38" s="165">
        <v>6</v>
      </c>
      <c r="L38" s="165">
        <v>0</v>
      </c>
      <c r="M38" s="165">
        <v>0</v>
      </c>
      <c r="N38" s="165">
        <v>0</v>
      </c>
      <c r="O38" s="165">
        <v>0</v>
      </c>
      <c r="P38" s="2"/>
      <c r="Q38" s="2"/>
    </row>
    <row r="39" spans="1:17" ht="25.5">
      <c r="A39" s="162">
        <v>16</v>
      </c>
      <c r="B39" s="163" t="s">
        <v>68</v>
      </c>
      <c r="C39" s="164">
        <v>117</v>
      </c>
      <c r="D39" s="164">
        <v>62</v>
      </c>
      <c r="E39" s="165">
        <v>15</v>
      </c>
      <c r="F39" s="165">
        <v>0</v>
      </c>
      <c r="G39" s="165">
        <v>35</v>
      </c>
      <c r="H39" s="165">
        <v>0</v>
      </c>
      <c r="I39" s="165">
        <v>0</v>
      </c>
      <c r="J39" s="165">
        <v>53</v>
      </c>
      <c r="K39" s="165">
        <v>67</v>
      </c>
      <c r="L39" s="165">
        <v>9</v>
      </c>
      <c r="M39" s="165">
        <v>0</v>
      </c>
      <c r="N39" s="165">
        <v>0</v>
      </c>
      <c r="O39" s="165">
        <v>0</v>
      </c>
      <c r="P39" s="2"/>
      <c r="Q39" s="2"/>
    </row>
    <row r="40" spans="1:17" ht="25.5">
      <c r="A40" s="162">
        <v>17</v>
      </c>
      <c r="B40" s="163" t="s">
        <v>61</v>
      </c>
      <c r="C40" s="164">
        <v>25</v>
      </c>
      <c r="D40" s="164">
        <v>23</v>
      </c>
      <c r="E40" s="165">
        <v>0</v>
      </c>
      <c r="F40" s="165">
        <v>1</v>
      </c>
      <c r="G40" s="165">
        <v>1</v>
      </c>
      <c r="H40" s="165">
        <v>0</v>
      </c>
      <c r="I40" s="165">
        <v>0</v>
      </c>
      <c r="J40" s="165">
        <v>21</v>
      </c>
      <c r="K40" s="165">
        <v>21</v>
      </c>
      <c r="L40" s="165">
        <v>2</v>
      </c>
      <c r="M40" s="165">
        <v>2</v>
      </c>
      <c r="N40" s="165">
        <v>0</v>
      </c>
      <c r="O40" s="165">
        <v>0</v>
      </c>
      <c r="P40" s="2"/>
      <c r="Q40" s="2"/>
    </row>
    <row r="41" spans="1:17" ht="25.5">
      <c r="A41" s="158">
        <v>3</v>
      </c>
      <c r="B41" s="166" t="s">
        <v>17</v>
      </c>
      <c r="C41" s="160">
        <f>SUM(C42:C58)</f>
        <v>4698</v>
      </c>
      <c r="D41" s="160">
        <f>SUM(D42:D58)</f>
        <v>48</v>
      </c>
      <c r="E41" s="167">
        <f>SUM(E42:E58)</f>
        <v>1676</v>
      </c>
      <c r="F41" s="167">
        <f aca="true" t="shared" si="2" ref="F41:O41">SUM(F42:F58)</f>
        <v>2612</v>
      </c>
      <c r="G41" s="167">
        <f t="shared" si="2"/>
        <v>274</v>
      </c>
      <c r="H41" s="167">
        <f t="shared" si="2"/>
        <v>0</v>
      </c>
      <c r="I41" s="167">
        <f t="shared" si="2"/>
        <v>0</v>
      </c>
      <c r="J41" s="167">
        <f t="shared" si="2"/>
        <v>48</v>
      </c>
      <c r="K41" s="167">
        <f t="shared" si="2"/>
        <v>0</v>
      </c>
      <c r="L41" s="167">
        <f t="shared" si="2"/>
        <v>0</v>
      </c>
      <c r="M41" s="167">
        <f t="shared" si="2"/>
        <v>0</v>
      </c>
      <c r="N41" s="167">
        <f t="shared" si="2"/>
        <v>0</v>
      </c>
      <c r="O41" s="167">
        <f t="shared" si="2"/>
        <v>136</v>
      </c>
      <c r="P41" s="2"/>
      <c r="Q41" s="2"/>
    </row>
    <row r="42" spans="1:17" ht="51">
      <c r="A42" s="162">
        <v>1</v>
      </c>
      <c r="B42" s="163" t="s">
        <v>54</v>
      </c>
      <c r="C42" s="164">
        <v>677</v>
      </c>
      <c r="D42" s="168">
        <v>35</v>
      </c>
      <c r="E42" s="165">
        <v>55</v>
      </c>
      <c r="F42" s="165">
        <v>565</v>
      </c>
      <c r="G42" s="165">
        <v>56</v>
      </c>
      <c r="H42" s="165">
        <v>0</v>
      </c>
      <c r="I42" s="165">
        <v>0</v>
      </c>
      <c r="J42" s="165">
        <v>35</v>
      </c>
      <c r="K42" s="165">
        <v>0</v>
      </c>
      <c r="L42" s="165">
        <v>0</v>
      </c>
      <c r="M42" s="165">
        <v>0</v>
      </c>
      <c r="N42" s="165">
        <v>0</v>
      </c>
      <c r="O42" s="165">
        <v>1</v>
      </c>
      <c r="P42" s="205" t="s">
        <v>142</v>
      </c>
      <c r="Q42" s="2"/>
    </row>
    <row r="43" spans="1:17" ht="25.5">
      <c r="A43" s="162">
        <v>2</v>
      </c>
      <c r="B43" s="163" t="s">
        <v>77</v>
      </c>
      <c r="C43" s="164">
        <v>228</v>
      </c>
      <c r="D43" s="168">
        <v>0</v>
      </c>
      <c r="E43" s="165">
        <v>83</v>
      </c>
      <c r="F43" s="165">
        <v>112</v>
      </c>
      <c r="G43" s="165">
        <v>22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11</v>
      </c>
      <c r="P43" s="205" t="s">
        <v>142</v>
      </c>
      <c r="Q43" s="2"/>
    </row>
    <row r="44" spans="1:17" ht="25.5">
      <c r="A44" s="162">
        <v>3</v>
      </c>
      <c r="B44" s="163" t="s">
        <v>66</v>
      </c>
      <c r="C44" s="164">
        <v>173</v>
      </c>
      <c r="D44" s="168">
        <v>1</v>
      </c>
      <c r="E44" s="165">
        <v>51</v>
      </c>
      <c r="F44" s="165">
        <v>96</v>
      </c>
      <c r="G44" s="165">
        <v>6</v>
      </c>
      <c r="H44" s="165">
        <v>0</v>
      </c>
      <c r="I44" s="165">
        <v>0</v>
      </c>
      <c r="J44" s="165">
        <v>1</v>
      </c>
      <c r="K44" s="165">
        <v>0</v>
      </c>
      <c r="L44" s="165">
        <v>0</v>
      </c>
      <c r="M44" s="165">
        <v>0</v>
      </c>
      <c r="N44" s="165">
        <v>0</v>
      </c>
      <c r="O44" s="165">
        <v>20</v>
      </c>
      <c r="P44" s="205" t="s">
        <v>142</v>
      </c>
      <c r="Q44" s="2"/>
    </row>
    <row r="45" spans="1:17" ht="25.5">
      <c r="A45" s="162">
        <v>4</v>
      </c>
      <c r="B45" s="163" t="s">
        <v>67</v>
      </c>
      <c r="C45" s="164">
        <v>86</v>
      </c>
      <c r="D45" s="168">
        <v>0</v>
      </c>
      <c r="E45" s="165">
        <v>22</v>
      </c>
      <c r="F45" s="165">
        <v>50</v>
      </c>
      <c r="G45" s="165">
        <v>12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2</v>
      </c>
      <c r="P45" s="205" t="s">
        <v>142</v>
      </c>
      <c r="Q45" s="2"/>
    </row>
    <row r="46" spans="1:17" ht="25.5">
      <c r="A46" s="162">
        <v>5</v>
      </c>
      <c r="B46" s="163" t="s">
        <v>80</v>
      </c>
      <c r="C46" s="164">
        <v>439</v>
      </c>
      <c r="D46" s="168">
        <v>1</v>
      </c>
      <c r="E46" s="165">
        <v>177</v>
      </c>
      <c r="F46" s="165">
        <v>234</v>
      </c>
      <c r="G46" s="165">
        <v>28</v>
      </c>
      <c r="H46" s="165">
        <v>0</v>
      </c>
      <c r="I46" s="165">
        <v>0</v>
      </c>
      <c r="J46" s="165">
        <v>1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2"/>
      <c r="Q46" s="2"/>
    </row>
    <row r="47" spans="1:17" ht="38.25">
      <c r="A47" s="162">
        <v>6</v>
      </c>
      <c r="B47" s="163" t="s">
        <v>81</v>
      </c>
      <c r="C47" s="164">
        <v>105</v>
      </c>
      <c r="D47" s="168">
        <v>0</v>
      </c>
      <c r="E47" s="165">
        <v>15</v>
      </c>
      <c r="F47" s="165">
        <v>90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2"/>
      <c r="Q47" s="2"/>
    </row>
    <row r="48" spans="1:17" ht="25.5">
      <c r="A48" s="162">
        <v>7</v>
      </c>
      <c r="B48" s="163" t="s">
        <v>78</v>
      </c>
      <c r="C48" s="164">
        <v>294</v>
      </c>
      <c r="D48" s="168">
        <v>0</v>
      </c>
      <c r="E48" s="165">
        <v>179</v>
      </c>
      <c r="F48" s="165">
        <v>83</v>
      </c>
      <c r="G48" s="165">
        <v>6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26</v>
      </c>
      <c r="P48" s="205" t="s">
        <v>142</v>
      </c>
      <c r="Q48" s="2"/>
    </row>
    <row r="49" spans="1:17" ht="25.5">
      <c r="A49" s="162">
        <v>8</v>
      </c>
      <c r="B49" s="163" t="s">
        <v>82</v>
      </c>
      <c r="C49" s="164">
        <v>165</v>
      </c>
      <c r="D49" s="168">
        <v>0</v>
      </c>
      <c r="E49" s="165">
        <v>64</v>
      </c>
      <c r="F49" s="165">
        <v>92</v>
      </c>
      <c r="G49" s="165">
        <v>9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2"/>
      <c r="Q49" s="2"/>
    </row>
    <row r="50" spans="1:17" ht="26.25" customHeight="1">
      <c r="A50" s="162">
        <v>9</v>
      </c>
      <c r="B50" s="163" t="s">
        <v>84</v>
      </c>
      <c r="C50" s="164">
        <v>303</v>
      </c>
      <c r="D50" s="168">
        <v>1</v>
      </c>
      <c r="E50" s="165">
        <v>132</v>
      </c>
      <c r="F50" s="165">
        <v>146</v>
      </c>
      <c r="G50" s="165">
        <v>5</v>
      </c>
      <c r="H50" s="165">
        <v>0</v>
      </c>
      <c r="I50" s="165">
        <v>0</v>
      </c>
      <c r="J50" s="165">
        <v>1</v>
      </c>
      <c r="K50" s="165">
        <v>0</v>
      </c>
      <c r="L50" s="165">
        <v>0</v>
      </c>
      <c r="M50" s="165">
        <v>0</v>
      </c>
      <c r="N50" s="165">
        <v>0</v>
      </c>
      <c r="O50" s="165">
        <v>20</v>
      </c>
      <c r="P50" s="205" t="s">
        <v>142</v>
      </c>
      <c r="Q50" s="2"/>
    </row>
    <row r="51" spans="1:17" ht="25.5">
      <c r="A51" s="162">
        <v>10</v>
      </c>
      <c r="B51" s="163" t="s">
        <v>83</v>
      </c>
      <c r="C51" s="164">
        <v>243</v>
      </c>
      <c r="D51" s="168">
        <v>0</v>
      </c>
      <c r="E51" s="165">
        <v>91</v>
      </c>
      <c r="F51" s="165">
        <v>126</v>
      </c>
      <c r="G51" s="165">
        <v>26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2"/>
      <c r="Q51" s="2"/>
    </row>
    <row r="52" spans="1:17" ht="25.5">
      <c r="A52" s="162">
        <v>11</v>
      </c>
      <c r="B52" s="163" t="s">
        <v>85</v>
      </c>
      <c r="C52" s="164">
        <v>333</v>
      </c>
      <c r="D52" s="168">
        <v>0</v>
      </c>
      <c r="E52" s="165">
        <v>98</v>
      </c>
      <c r="F52" s="165">
        <v>199</v>
      </c>
      <c r="G52" s="165">
        <v>19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65">
        <v>17</v>
      </c>
      <c r="P52" s="205" t="s">
        <v>142</v>
      </c>
      <c r="Q52" s="2"/>
    </row>
    <row r="53" spans="1:17" ht="25.5">
      <c r="A53" s="162">
        <v>12</v>
      </c>
      <c r="B53" s="163" t="s">
        <v>74</v>
      </c>
      <c r="C53" s="164">
        <v>347</v>
      </c>
      <c r="D53" s="168">
        <v>0</v>
      </c>
      <c r="E53" s="165">
        <v>187</v>
      </c>
      <c r="F53" s="165">
        <v>141</v>
      </c>
      <c r="G53" s="165">
        <v>14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5</v>
      </c>
      <c r="P53" s="205" t="s">
        <v>142</v>
      </c>
      <c r="Q53" s="2"/>
    </row>
    <row r="54" spans="1:17" ht="25.5">
      <c r="A54" s="162">
        <v>13</v>
      </c>
      <c r="B54" s="163" t="s">
        <v>86</v>
      </c>
      <c r="C54" s="164">
        <v>154</v>
      </c>
      <c r="D54" s="168">
        <v>0</v>
      </c>
      <c r="E54" s="165">
        <v>40</v>
      </c>
      <c r="F54" s="165">
        <v>105</v>
      </c>
      <c r="G54" s="165">
        <v>9</v>
      </c>
      <c r="H54" s="165">
        <v>0</v>
      </c>
      <c r="I54" s="165">
        <v>0</v>
      </c>
      <c r="J54" s="165">
        <v>0</v>
      </c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2"/>
      <c r="Q54" s="2"/>
    </row>
    <row r="55" spans="1:17" ht="25.5">
      <c r="A55" s="162">
        <v>14</v>
      </c>
      <c r="B55" s="163" t="s">
        <v>63</v>
      </c>
      <c r="C55" s="164">
        <v>266</v>
      </c>
      <c r="D55" s="168">
        <v>0</v>
      </c>
      <c r="E55" s="165">
        <v>117</v>
      </c>
      <c r="F55" s="165">
        <v>116</v>
      </c>
      <c r="G55" s="165">
        <v>18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15</v>
      </c>
      <c r="P55" s="205" t="s">
        <v>142</v>
      </c>
      <c r="Q55" s="2"/>
    </row>
    <row r="56" spans="1:17" ht="25.5">
      <c r="A56" s="162">
        <v>15</v>
      </c>
      <c r="B56" s="163" t="s">
        <v>87</v>
      </c>
      <c r="C56" s="164">
        <v>244</v>
      </c>
      <c r="D56" s="168">
        <v>4</v>
      </c>
      <c r="E56" s="165">
        <v>117</v>
      </c>
      <c r="F56" s="165">
        <v>106</v>
      </c>
      <c r="G56" s="165">
        <v>21</v>
      </c>
      <c r="H56" s="165">
        <v>0</v>
      </c>
      <c r="I56" s="165">
        <v>0</v>
      </c>
      <c r="J56" s="165">
        <v>4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2"/>
      <c r="Q56" s="2"/>
    </row>
    <row r="57" spans="1:17" ht="25.5">
      <c r="A57" s="162">
        <v>16</v>
      </c>
      <c r="B57" s="163" t="s">
        <v>68</v>
      </c>
      <c r="C57" s="164">
        <v>266</v>
      </c>
      <c r="D57" s="168">
        <v>6</v>
      </c>
      <c r="E57" s="165">
        <v>104</v>
      </c>
      <c r="F57" s="165">
        <v>152</v>
      </c>
      <c r="G57" s="165">
        <v>10</v>
      </c>
      <c r="H57" s="165">
        <v>0</v>
      </c>
      <c r="I57" s="165">
        <v>0</v>
      </c>
      <c r="J57" s="165">
        <v>6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2"/>
      <c r="Q57" s="2"/>
    </row>
    <row r="58" spans="1:17" ht="25.5">
      <c r="A58" s="162">
        <v>17</v>
      </c>
      <c r="B58" s="163" t="s">
        <v>61</v>
      </c>
      <c r="C58" s="168">
        <v>375</v>
      </c>
      <c r="D58" s="168">
        <v>0</v>
      </c>
      <c r="E58" s="165">
        <v>144</v>
      </c>
      <c r="F58" s="165">
        <v>199</v>
      </c>
      <c r="G58" s="165">
        <v>13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19</v>
      </c>
      <c r="P58" s="205" t="s">
        <v>142</v>
      </c>
      <c r="Q58" s="2"/>
    </row>
    <row r="59" spans="1:17" ht="26.25" thickBot="1">
      <c r="A59" s="169">
        <v>4</v>
      </c>
      <c r="B59" s="170" t="s">
        <v>18</v>
      </c>
      <c r="C59" s="171">
        <f aca="true" t="shared" si="3" ref="C59:O59">SUM(C60:C76)</f>
        <v>12125</v>
      </c>
      <c r="D59" s="171">
        <f t="shared" si="3"/>
        <v>779</v>
      </c>
      <c r="E59" s="171">
        <f t="shared" si="3"/>
        <v>4034</v>
      </c>
      <c r="F59" s="171">
        <f t="shared" si="3"/>
        <v>3783</v>
      </c>
      <c r="G59" s="171">
        <f t="shared" si="3"/>
        <v>979</v>
      </c>
      <c r="H59" s="171">
        <f t="shared" si="3"/>
        <v>213</v>
      </c>
      <c r="I59" s="171">
        <f t="shared" si="3"/>
        <v>17</v>
      </c>
      <c r="J59" s="171">
        <f t="shared" si="3"/>
        <v>198</v>
      </c>
      <c r="K59" s="171">
        <f t="shared" si="3"/>
        <v>233</v>
      </c>
      <c r="L59" s="171">
        <f t="shared" si="3"/>
        <v>581</v>
      </c>
      <c r="M59" s="171">
        <f t="shared" si="3"/>
        <v>1207</v>
      </c>
      <c r="N59" s="171">
        <f t="shared" si="3"/>
        <v>0</v>
      </c>
      <c r="O59" s="171">
        <f t="shared" si="3"/>
        <v>1659</v>
      </c>
      <c r="P59" s="8"/>
      <c r="Q59" s="2"/>
    </row>
    <row r="60" spans="1:17" ht="51">
      <c r="A60" s="156">
        <v>1</v>
      </c>
      <c r="B60" s="163" t="s">
        <v>54</v>
      </c>
      <c r="C60" s="157">
        <v>2213</v>
      </c>
      <c r="D60" s="157">
        <v>36</v>
      </c>
      <c r="E60" s="157">
        <v>0</v>
      </c>
      <c r="F60" s="157">
        <v>1299</v>
      </c>
      <c r="G60" s="157">
        <v>149</v>
      </c>
      <c r="H60" s="157">
        <v>185</v>
      </c>
      <c r="I60" s="157">
        <v>0</v>
      </c>
      <c r="J60" s="157">
        <v>32</v>
      </c>
      <c r="K60" s="157">
        <v>0</v>
      </c>
      <c r="L60" s="157">
        <v>4</v>
      </c>
      <c r="M60" s="157">
        <v>291</v>
      </c>
      <c r="N60" s="157">
        <v>0</v>
      </c>
      <c r="O60" s="157">
        <v>289</v>
      </c>
      <c r="P60" s="8" t="s">
        <v>141</v>
      </c>
      <c r="Q60" s="2"/>
    </row>
    <row r="61" spans="1:17" ht="25.5">
      <c r="A61" s="156">
        <v>2</v>
      </c>
      <c r="B61" s="163" t="s">
        <v>77</v>
      </c>
      <c r="C61" s="157">
        <v>535</v>
      </c>
      <c r="D61" s="157">
        <v>6</v>
      </c>
      <c r="E61" s="157">
        <v>164</v>
      </c>
      <c r="F61" s="157">
        <v>143</v>
      </c>
      <c r="G61" s="157">
        <v>18</v>
      </c>
      <c r="H61" s="157">
        <v>0</v>
      </c>
      <c r="I61" s="157">
        <v>4</v>
      </c>
      <c r="J61" s="157">
        <v>5</v>
      </c>
      <c r="K61" s="157">
        <v>5</v>
      </c>
      <c r="L61" s="157">
        <v>1</v>
      </c>
      <c r="M61" s="157">
        <v>1</v>
      </c>
      <c r="N61" s="157">
        <v>0</v>
      </c>
      <c r="O61" s="157">
        <v>200</v>
      </c>
      <c r="P61" s="8" t="s">
        <v>141</v>
      </c>
      <c r="Q61" s="2"/>
    </row>
    <row r="62" spans="1:17" ht="25.5">
      <c r="A62" s="156">
        <v>3</v>
      </c>
      <c r="B62" s="163" t="s">
        <v>66</v>
      </c>
      <c r="C62" s="157">
        <v>203</v>
      </c>
      <c r="D62" s="157">
        <v>4</v>
      </c>
      <c r="E62" s="157">
        <v>70</v>
      </c>
      <c r="F62" s="157">
        <v>87</v>
      </c>
      <c r="G62" s="157">
        <v>12</v>
      </c>
      <c r="H62" s="157">
        <v>1</v>
      </c>
      <c r="I62" s="157">
        <v>1</v>
      </c>
      <c r="J62" s="157">
        <v>4</v>
      </c>
      <c r="K62" s="157">
        <v>4</v>
      </c>
      <c r="L62" s="157">
        <v>0</v>
      </c>
      <c r="M62" s="157">
        <v>0</v>
      </c>
      <c r="N62" s="157">
        <v>0</v>
      </c>
      <c r="O62" s="157">
        <v>28</v>
      </c>
      <c r="P62" s="8" t="s">
        <v>141</v>
      </c>
      <c r="Q62" s="2"/>
    </row>
    <row r="63" spans="1:17" ht="25.5">
      <c r="A63" s="156">
        <v>4</v>
      </c>
      <c r="B63" s="163" t="s">
        <v>67</v>
      </c>
      <c r="C63" s="157">
        <v>297</v>
      </c>
      <c r="D63" s="157">
        <v>48</v>
      </c>
      <c r="E63" s="157">
        <v>83</v>
      </c>
      <c r="F63" s="157">
        <v>91</v>
      </c>
      <c r="G63" s="157">
        <v>41</v>
      </c>
      <c r="H63" s="157">
        <v>6</v>
      </c>
      <c r="I63" s="157">
        <v>5</v>
      </c>
      <c r="J63" s="157">
        <v>7</v>
      </c>
      <c r="K63" s="157">
        <v>16</v>
      </c>
      <c r="L63" s="157">
        <v>41</v>
      </c>
      <c r="M63" s="157">
        <v>20</v>
      </c>
      <c r="N63" s="157">
        <v>0</v>
      </c>
      <c r="O63" s="157">
        <v>35</v>
      </c>
      <c r="P63" s="205" t="s">
        <v>142</v>
      </c>
      <c r="Q63" s="2"/>
    </row>
    <row r="64" spans="1:17" ht="25.5">
      <c r="A64" s="156">
        <v>5</v>
      </c>
      <c r="B64" s="163" t="s">
        <v>80</v>
      </c>
      <c r="C64" s="157">
        <v>905</v>
      </c>
      <c r="D64" s="157">
        <v>7</v>
      </c>
      <c r="E64" s="157">
        <v>312</v>
      </c>
      <c r="F64" s="157">
        <v>69</v>
      </c>
      <c r="G64" s="157">
        <v>16</v>
      </c>
      <c r="H64" s="157">
        <v>8</v>
      </c>
      <c r="I64" s="157">
        <v>0</v>
      </c>
      <c r="J64" s="157">
        <v>7</v>
      </c>
      <c r="K64" s="157">
        <v>7</v>
      </c>
      <c r="L64" s="157">
        <v>0</v>
      </c>
      <c r="M64" s="157">
        <v>256</v>
      </c>
      <c r="N64" s="157">
        <v>0</v>
      </c>
      <c r="O64" s="157">
        <v>237</v>
      </c>
      <c r="P64" s="8" t="s">
        <v>141</v>
      </c>
      <c r="Q64" s="2"/>
    </row>
    <row r="65" spans="1:17" ht="38.25">
      <c r="A65" s="156">
        <v>6</v>
      </c>
      <c r="B65" s="163" t="s">
        <v>81</v>
      </c>
      <c r="C65" s="207">
        <v>678</v>
      </c>
      <c r="D65" s="207">
        <v>16</v>
      </c>
      <c r="E65" s="157">
        <v>34</v>
      </c>
      <c r="F65" s="157">
        <v>307</v>
      </c>
      <c r="G65" s="157">
        <v>337</v>
      </c>
      <c r="H65" s="157">
        <v>0</v>
      </c>
      <c r="I65" s="157">
        <v>0</v>
      </c>
      <c r="J65" s="157">
        <v>9</v>
      </c>
      <c r="K65" s="157">
        <v>0</v>
      </c>
      <c r="L65" s="157">
        <v>7</v>
      </c>
      <c r="M65" s="157">
        <v>0</v>
      </c>
      <c r="N65" s="157">
        <v>0</v>
      </c>
      <c r="O65" s="157">
        <v>0</v>
      </c>
      <c r="P65" s="8"/>
      <c r="Q65" s="2"/>
    </row>
    <row r="66" spans="1:17" ht="25.5">
      <c r="A66" s="156">
        <v>7</v>
      </c>
      <c r="B66" s="163" t="s">
        <v>78</v>
      </c>
      <c r="C66" s="157">
        <v>687</v>
      </c>
      <c r="D66" s="157">
        <v>35</v>
      </c>
      <c r="E66" s="157">
        <v>68</v>
      </c>
      <c r="F66" s="157">
        <v>176</v>
      </c>
      <c r="G66" s="157">
        <v>58</v>
      </c>
      <c r="H66" s="157">
        <v>1</v>
      </c>
      <c r="I66" s="157">
        <v>0</v>
      </c>
      <c r="J66" s="157">
        <v>35</v>
      </c>
      <c r="K66" s="157">
        <v>35</v>
      </c>
      <c r="L66" s="157">
        <v>0</v>
      </c>
      <c r="M66" s="157">
        <v>349</v>
      </c>
      <c r="N66" s="157">
        <v>0</v>
      </c>
      <c r="O66" s="157">
        <v>0</v>
      </c>
      <c r="P66" s="8"/>
      <c r="Q66" s="2"/>
    </row>
    <row r="67" spans="1:17" ht="25.5">
      <c r="A67" s="156">
        <v>8</v>
      </c>
      <c r="B67" s="163" t="s">
        <v>82</v>
      </c>
      <c r="C67" s="157">
        <v>304</v>
      </c>
      <c r="D67" s="157">
        <v>145</v>
      </c>
      <c r="E67" s="157">
        <v>92</v>
      </c>
      <c r="F67" s="157">
        <v>43</v>
      </c>
      <c r="G67" s="157">
        <v>7</v>
      </c>
      <c r="H67" s="157">
        <v>0</v>
      </c>
      <c r="I67" s="157">
        <v>0</v>
      </c>
      <c r="J67" s="157">
        <v>10</v>
      </c>
      <c r="K67" s="157">
        <v>10</v>
      </c>
      <c r="L67" s="157">
        <v>135</v>
      </c>
      <c r="M67" s="157">
        <v>0</v>
      </c>
      <c r="N67" s="157">
        <v>0</v>
      </c>
      <c r="O67" s="157">
        <v>152</v>
      </c>
      <c r="P67" s="8" t="s">
        <v>141</v>
      </c>
      <c r="Q67" s="2"/>
    </row>
    <row r="68" spans="1:17" ht="30" customHeight="1">
      <c r="A68" s="156">
        <v>9</v>
      </c>
      <c r="B68" s="163" t="s">
        <v>84</v>
      </c>
      <c r="C68" s="157">
        <v>429</v>
      </c>
      <c r="D68" s="157">
        <v>85</v>
      </c>
      <c r="E68" s="157">
        <v>312</v>
      </c>
      <c r="F68" s="157">
        <v>35</v>
      </c>
      <c r="G68" s="157">
        <v>11</v>
      </c>
      <c r="H68" s="157">
        <v>3</v>
      </c>
      <c r="I68" s="157">
        <v>1</v>
      </c>
      <c r="J68" s="157">
        <v>0</v>
      </c>
      <c r="K68" s="157">
        <v>0</v>
      </c>
      <c r="L68" s="157">
        <v>85</v>
      </c>
      <c r="M68" s="157">
        <v>0</v>
      </c>
      <c r="N68" s="157">
        <v>0</v>
      </c>
      <c r="O68" s="157">
        <v>67</v>
      </c>
      <c r="P68" s="8" t="s">
        <v>141</v>
      </c>
      <c r="Q68" s="2"/>
    </row>
    <row r="69" spans="1:17" ht="25.5">
      <c r="A69" s="156">
        <v>10</v>
      </c>
      <c r="B69" s="163" t="s">
        <v>83</v>
      </c>
      <c r="C69" s="157">
        <v>252</v>
      </c>
      <c r="D69" s="157">
        <v>4</v>
      </c>
      <c r="E69" s="157">
        <v>50</v>
      </c>
      <c r="F69" s="157">
        <v>198</v>
      </c>
      <c r="G69" s="157">
        <v>0</v>
      </c>
      <c r="H69" s="157">
        <v>0</v>
      </c>
      <c r="I69" s="157">
        <v>0</v>
      </c>
      <c r="J69" s="157">
        <v>4</v>
      </c>
      <c r="K69" s="157">
        <v>4</v>
      </c>
      <c r="L69" s="157">
        <v>0</v>
      </c>
      <c r="M69" s="157">
        <v>0</v>
      </c>
      <c r="N69" s="157">
        <v>0</v>
      </c>
      <c r="O69" s="157">
        <v>0</v>
      </c>
      <c r="P69" s="8"/>
      <c r="Q69" s="2"/>
    </row>
    <row r="70" spans="1:17" ht="25.5">
      <c r="A70" s="156">
        <v>11</v>
      </c>
      <c r="B70" s="163" t="s">
        <v>85</v>
      </c>
      <c r="C70" s="157">
        <v>940</v>
      </c>
      <c r="D70" s="157">
        <v>175</v>
      </c>
      <c r="E70" s="157">
        <v>371</v>
      </c>
      <c r="F70" s="157">
        <v>187</v>
      </c>
      <c r="G70" s="157">
        <v>37</v>
      </c>
      <c r="H70" s="157">
        <v>2</v>
      </c>
      <c r="I70" s="157">
        <v>2</v>
      </c>
      <c r="J70" s="157">
        <v>2</v>
      </c>
      <c r="K70" s="157">
        <v>2</v>
      </c>
      <c r="L70" s="157">
        <v>173</v>
      </c>
      <c r="M70" s="157">
        <v>193</v>
      </c>
      <c r="N70" s="157">
        <v>0</v>
      </c>
      <c r="O70" s="157">
        <v>146</v>
      </c>
      <c r="P70" s="8"/>
      <c r="Q70" s="2"/>
    </row>
    <row r="71" spans="1:17" ht="25.5">
      <c r="A71" s="156">
        <v>12</v>
      </c>
      <c r="B71" s="163" t="s">
        <v>74</v>
      </c>
      <c r="C71" s="157">
        <v>614</v>
      </c>
      <c r="D71" s="157">
        <v>150</v>
      </c>
      <c r="E71" s="157">
        <v>235</v>
      </c>
      <c r="F71" s="157">
        <v>170</v>
      </c>
      <c r="G71" s="157">
        <v>44</v>
      </c>
      <c r="H71" s="157">
        <v>0</v>
      </c>
      <c r="I71" s="157">
        <v>0</v>
      </c>
      <c r="J71" s="157">
        <v>36</v>
      </c>
      <c r="K71" s="157">
        <v>41</v>
      </c>
      <c r="L71" s="157">
        <v>114</v>
      </c>
      <c r="M71" s="157">
        <v>76</v>
      </c>
      <c r="N71" s="157">
        <v>0</v>
      </c>
      <c r="O71" s="157">
        <v>48</v>
      </c>
      <c r="P71" s="8"/>
      <c r="Q71" s="2"/>
    </row>
    <row r="72" spans="1:17" ht="25.5">
      <c r="A72" s="156">
        <v>13</v>
      </c>
      <c r="B72" s="163" t="s">
        <v>86</v>
      </c>
      <c r="C72" s="157">
        <v>226</v>
      </c>
      <c r="D72" s="157">
        <v>0</v>
      </c>
      <c r="E72" s="157">
        <v>82</v>
      </c>
      <c r="F72" s="157">
        <v>126</v>
      </c>
      <c r="G72" s="157">
        <v>18</v>
      </c>
      <c r="H72" s="157">
        <v>0</v>
      </c>
      <c r="I72" s="157">
        <v>0</v>
      </c>
      <c r="J72" s="157">
        <v>0</v>
      </c>
      <c r="K72" s="157">
        <v>0</v>
      </c>
      <c r="L72" s="157">
        <v>0</v>
      </c>
      <c r="M72" s="157">
        <v>0</v>
      </c>
      <c r="N72" s="157">
        <v>0</v>
      </c>
      <c r="O72" s="157">
        <v>0</v>
      </c>
      <c r="P72" s="8"/>
      <c r="Q72" s="2"/>
    </row>
    <row r="73" spans="1:16" ht="25.5">
      <c r="A73" s="156">
        <v>14</v>
      </c>
      <c r="B73" s="163" t="s">
        <v>63</v>
      </c>
      <c r="C73" s="157">
        <v>724</v>
      </c>
      <c r="D73" s="157">
        <v>31</v>
      </c>
      <c r="E73" s="157">
        <v>435</v>
      </c>
      <c r="F73" s="157">
        <v>96</v>
      </c>
      <c r="G73" s="157">
        <v>26</v>
      </c>
      <c r="H73" s="157">
        <v>3</v>
      </c>
      <c r="I73" s="157">
        <v>1</v>
      </c>
      <c r="J73" s="157">
        <v>31</v>
      </c>
      <c r="K73" s="157">
        <v>98</v>
      </c>
      <c r="L73" s="157">
        <v>0</v>
      </c>
      <c r="M73" s="157">
        <v>0</v>
      </c>
      <c r="N73" s="157">
        <v>0</v>
      </c>
      <c r="O73" s="157">
        <v>65</v>
      </c>
      <c r="P73" s="8" t="s">
        <v>141</v>
      </c>
    </row>
    <row r="74" spans="1:16" ht="51">
      <c r="A74" s="156">
        <v>15</v>
      </c>
      <c r="B74" s="163" t="s">
        <v>87</v>
      </c>
      <c r="C74" s="157">
        <v>1242</v>
      </c>
      <c r="D74" s="157">
        <v>11</v>
      </c>
      <c r="E74" s="157">
        <v>406</v>
      </c>
      <c r="F74" s="157">
        <v>515</v>
      </c>
      <c r="G74" s="157">
        <v>148</v>
      </c>
      <c r="H74" s="157">
        <v>1</v>
      </c>
      <c r="I74" s="157">
        <v>1</v>
      </c>
      <c r="J74" s="157">
        <v>11</v>
      </c>
      <c r="K74" s="157">
        <v>6</v>
      </c>
      <c r="L74" s="157">
        <v>0</v>
      </c>
      <c r="M74" s="157">
        <v>0</v>
      </c>
      <c r="N74" s="157">
        <v>0</v>
      </c>
      <c r="O74" s="157">
        <v>165</v>
      </c>
      <c r="P74" s="8" t="s">
        <v>143</v>
      </c>
    </row>
    <row r="75" spans="1:16" ht="25.5">
      <c r="A75" s="156">
        <v>16</v>
      </c>
      <c r="B75" s="163" t="s">
        <v>68</v>
      </c>
      <c r="C75" s="207">
        <v>1573</v>
      </c>
      <c r="D75" s="207">
        <v>0</v>
      </c>
      <c r="E75" s="207">
        <v>1139</v>
      </c>
      <c r="F75" s="207">
        <v>215</v>
      </c>
      <c r="G75" s="207">
        <v>49</v>
      </c>
      <c r="H75" s="207">
        <v>0</v>
      </c>
      <c r="I75" s="207">
        <v>0</v>
      </c>
      <c r="J75" s="207">
        <v>0</v>
      </c>
      <c r="K75" s="207">
        <v>0</v>
      </c>
      <c r="L75" s="207">
        <v>0</v>
      </c>
      <c r="M75" s="207">
        <v>11</v>
      </c>
      <c r="N75" s="157">
        <v>0</v>
      </c>
      <c r="O75" s="157">
        <v>159</v>
      </c>
      <c r="P75" s="8" t="s">
        <v>141</v>
      </c>
    </row>
    <row r="76" spans="1:16" ht="26.25" thickBot="1">
      <c r="A76" s="172">
        <v>17</v>
      </c>
      <c r="B76" s="173" t="s">
        <v>61</v>
      </c>
      <c r="C76" s="174">
        <v>303</v>
      </c>
      <c r="D76" s="174">
        <v>26</v>
      </c>
      <c r="E76" s="174">
        <v>181</v>
      </c>
      <c r="F76" s="174">
        <v>26</v>
      </c>
      <c r="G76" s="174">
        <v>8</v>
      </c>
      <c r="H76" s="174">
        <v>3</v>
      </c>
      <c r="I76" s="174">
        <v>2</v>
      </c>
      <c r="J76" s="174">
        <v>5</v>
      </c>
      <c r="K76" s="174">
        <v>5</v>
      </c>
      <c r="L76" s="174">
        <v>21</v>
      </c>
      <c r="M76" s="174">
        <v>10</v>
      </c>
      <c r="N76" s="174">
        <v>0</v>
      </c>
      <c r="O76" s="174">
        <v>68</v>
      </c>
      <c r="P76" s="205" t="s">
        <v>142</v>
      </c>
    </row>
    <row r="77" spans="1:16" ht="12.75">
      <c r="A77" s="175"/>
      <c r="B77" s="245" t="s">
        <v>19</v>
      </c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8"/>
    </row>
    <row r="78" spans="1:16" ht="22.5" customHeight="1">
      <c r="A78" s="176"/>
      <c r="B78" s="177" t="s">
        <v>20</v>
      </c>
      <c r="C78" s="178">
        <f>C8</f>
        <v>455</v>
      </c>
      <c r="D78" s="178">
        <f>D8</f>
        <v>0</v>
      </c>
      <c r="E78" s="178">
        <f aca="true" t="shared" si="4" ref="E78:O78">E8</f>
        <v>112</v>
      </c>
      <c r="F78" s="178">
        <f t="shared" si="4"/>
        <v>245</v>
      </c>
      <c r="G78" s="178">
        <f t="shared" si="4"/>
        <v>67</v>
      </c>
      <c r="H78" s="178">
        <f t="shared" si="4"/>
        <v>17</v>
      </c>
      <c r="I78" s="178">
        <f t="shared" si="4"/>
        <v>0</v>
      </c>
      <c r="J78" s="178">
        <f t="shared" si="4"/>
        <v>0</v>
      </c>
      <c r="K78" s="178">
        <f t="shared" si="4"/>
        <v>0</v>
      </c>
      <c r="L78" s="178">
        <f t="shared" si="4"/>
        <v>0</v>
      </c>
      <c r="M78" s="178">
        <f t="shared" si="4"/>
        <v>0</v>
      </c>
      <c r="N78" s="178">
        <f t="shared" si="4"/>
        <v>0</v>
      </c>
      <c r="O78" s="178">
        <f t="shared" si="4"/>
        <v>14</v>
      </c>
      <c r="P78" s="8"/>
    </row>
    <row r="79" spans="1:16" ht="25.5">
      <c r="A79" s="176"/>
      <c r="B79" s="177" t="s">
        <v>16</v>
      </c>
      <c r="C79" s="178">
        <f>C23</f>
        <v>1239</v>
      </c>
      <c r="D79" s="178">
        <f>D23</f>
        <v>923</v>
      </c>
      <c r="E79" s="178">
        <f aca="true" t="shared" si="5" ref="E79:O79">E23</f>
        <v>110</v>
      </c>
      <c r="F79" s="178">
        <f t="shared" si="5"/>
        <v>71</v>
      </c>
      <c r="G79" s="178">
        <f t="shared" si="5"/>
        <v>223</v>
      </c>
      <c r="H79" s="178">
        <f t="shared" si="5"/>
        <v>67</v>
      </c>
      <c r="I79" s="178">
        <f t="shared" si="5"/>
        <v>0</v>
      </c>
      <c r="J79" s="178">
        <f t="shared" si="5"/>
        <v>910</v>
      </c>
      <c r="K79" s="178">
        <f t="shared" si="5"/>
        <v>746</v>
      </c>
      <c r="L79" s="178">
        <f t="shared" si="5"/>
        <v>11</v>
      </c>
      <c r="M79" s="178">
        <f t="shared" si="5"/>
        <v>4</v>
      </c>
      <c r="N79" s="178">
        <f t="shared" si="5"/>
        <v>2</v>
      </c>
      <c r="O79" s="178">
        <f t="shared" si="5"/>
        <v>18</v>
      </c>
      <c r="P79" s="8"/>
    </row>
    <row r="80" spans="1:15" ht="25.5">
      <c r="A80" s="176"/>
      <c r="B80" s="179" t="s">
        <v>17</v>
      </c>
      <c r="C80" s="180">
        <f>C41</f>
        <v>4698</v>
      </c>
      <c r="D80" s="180">
        <f>D41</f>
        <v>48</v>
      </c>
      <c r="E80" s="180">
        <f aca="true" t="shared" si="6" ref="E80:O80">E41</f>
        <v>1676</v>
      </c>
      <c r="F80" s="180">
        <f t="shared" si="6"/>
        <v>2612</v>
      </c>
      <c r="G80" s="180">
        <f t="shared" si="6"/>
        <v>274</v>
      </c>
      <c r="H80" s="180">
        <f t="shared" si="6"/>
        <v>0</v>
      </c>
      <c r="I80" s="180">
        <f t="shared" si="6"/>
        <v>0</v>
      </c>
      <c r="J80" s="180">
        <f t="shared" si="6"/>
        <v>48</v>
      </c>
      <c r="K80" s="180">
        <f t="shared" si="6"/>
        <v>0</v>
      </c>
      <c r="L80" s="180">
        <f t="shared" si="6"/>
        <v>0</v>
      </c>
      <c r="M80" s="180">
        <f t="shared" si="6"/>
        <v>0</v>
      </c>
      <c r="N80" s="180">
        <f t="shared" si="6"/>
        <v>0</v>
      </c>
      <c r="O80" s="180">
        <f t="shared" si="6"/>
        <v>136</v>
      </c>
    </row>
    <row r="81" spans="1:15" ht="25.5">
      <c r="A81" s="176"/>
      <c r="B81" s="179" t="s">
        <v>18</v>
      </c>
      <c r="C81" s="180">
        <f aca="true" t="shared" si="7" ref="C81:O81">C59</f>
        <v>12125</v>
      </c>
      <c r="D81" s="180">
        <f t="shared" si="7"/>
        <v>779</v>
      </c>
      <c r="E81" s="180">
        <f t="shared" si="7"/>
        <v>4034</v>
      </c>
      <c r="F81" s="180">
        <f t="shared" si="7"/>
        <v>3783</v>
      </c>
      <c r="G81" s="180">
        <f t="shared" si="7"/>
        <v>979</v>
      </c>
      <c r="H81" s="180">
        <f t="shared" si="7"/>
        <v>213</v>
      </c>
      <c r="I81" s="180">
        <f t="shared" si="7"/>
        <v>17</v>
      </c>
      <c r="J81" s="180">
        <f t="shared" si="7"/>
        <v>198</v>
      </c>
      <c r="K81" s="180">
        <f t="shared" si="7"/>
        <v>233</v>
      </c>
      <c r="L81" s="180">
        <f t="shared" si="7"/>
        <v>581</v>
      </c>
      <c r="M81" s="180">
        <f t="shared" si="7"/>
        <v>1207</v>
      </c>
      <c r="N81" s="180">
        <f t="shared" si="7"/>
        <v>0</v>
      </c>
      <c r="O81" s="180">
        <f t="shared" si="7"/>
        <v>1659</v>
      </c>
    </row>
    <row r="82" spans="1:15" ht="16.5" customHeight="1">
      <c r="A82" s="181"/>
      <c r="B82" s="181" t="s">
        <v>19</v>
      </c>
      <c r="C82" s="182">
        <f>SUM(C78:C81)</f>
        <v>18517</v>
      </c>
      <c r="D82" s="182">
        <f aca="true" t="shared" si="8" ref="D82:O82">SUM(D78:D81)</f>
        <v>1750</v>
      </c>
      <c r="E82" s="182">
        <f t="shared" si="8"/>
        <v>5932</v>
      </c>
      <c r="F82" s="182">
        <f t="shared" si="8"/>
        <v>6711</v>
      </c>
      <c r="G82" s="182">
        <f t="shared" si="8"/>
        <v>1543</v>
      </c>
      <c r="H82" s="182">
        <f t="shared" si="8"/>
        <v>297</v>
      </c>
      <c r="I82" s="182">
        <f t="shared" si="8"/>
        <v>17</v>
      </c>
      <c r="J82" s="182">
        <f t="shared" si="8"/>
        <v>1156</v>
      </c>
      <c r="K82" s="182">
        <f t="shared" si="8"/>
        <v>979</v>
      </c>
      <c r="L82" s="182">
        <f t="shared" si="8"/>
        <v>592</v>
      </c>
      <c r="M82" s="182">
        <f t="shared" si="8"/>
        <v>1211</v>
      </c>
      <c r="N82" s="182">
        <f t="shared" si="8"/>
        <v>2</v>
      </c>
      <c r="O82" s="182">
        <f t="shared" si="8"/>
        <v>1827</v>
      </c>
    </row>
  </sheetData>
  <sheetProtection/>
  <mergeCells count="8">
    <mergeCell ref="B77:O77"/>
    <mergeCell ref="A7:O7"/>
    <mergeCell ref="A1:O1"/>
    <mergeCell ref="A2:A4"/>
    <mergeCell ref="B2:B4"/>
    <mergeCell ref="C2:D3"/>
    <mergeCell ref="E2:O2"/>
    <mergeCell ref="A6:O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V582"/>
  <sheetViews>
    <sheetView tabSelected="1" zoomScalePageLayoutView="0" workbookViewId="0" topLeftCell="A1">
      <pane ySplit="7" topLeftCell="A458" activePane="bottomLeft" state="frozen"/>
      <selection pane="topLeft" activeCell="A1" sqref="A1"/>
      <selection pane="bottomLeft" activeCell="E169" sqref="E169"/>
    </sheetView>
  </sheetViews>
  <sheetFormatPr defaultColWidth="9.00390625" defaultRowHeight="12.75"/>
  <cols>
    <col min="1" max="1" width="3.00390625" style="12" customWidth="1"/>
    <col min="2" max="2" width="20.8515625" style="1" customWidth="1"/>
    <col min="3" max="3" width="50.140625" style="1" customWidth="1"/>
    <col min="4" max="4" width="20.28125" style="1" customWidth="1"/>
    <col min="5" max="5" width="19.00390625" style="1" customWidth="1"/>
    <col min="6" max="6" width="21.00390625" style="1" customWidth="1"/>
    <col min="7" max="7" width="18.28125" style="2" customWidth="1"/>
    <col min="8" max="9" width="17.28125" style="1" customWidth="1"/>
    <col min="10" max="10" width="17.8515625" style="1" customWidth="1"/>
    <col min="11" max="11" width="19.00390625" style="1" customWidth="1"/>
    <col min="12" max="16384" width="9.00390625" style="1" customWidth="1"/>
  </cols>
  <sheetData>
    <row r="1" spans="1:11" ht="32.25" customHeight="1">
      <c r="A1" s="263" t="s">
        <v>138</v>
      </c>
      <c r="B1" s="264"/>
      <c r="C1" s="264"/>
      <c r="D1" s="264"/>
      <c r="E1" s="264"/>
      <c r="F1" s="264"/>
      <c r="G1" s="264"/>
      <c r="H1" s="265"/>
      <c r="I1" s="265"/>
      <c r="J1" s="265"/>
      <c r="K1" s="265"/>
    </row>
    <row r="2" spans="1:7" ht="23.25" customHeight="1">
      <c r="A2" s="266"/>
      <c r="B2" s="267"/>
      <c r="C2" s="267"/>
      <c r="D2" s="267"/>
      <c r="E2" s="267"/>
      <c r="F2" s="267"/>
      <c r="G2" s="267"/>
    </row>
    <row r="3" spans="1:11" ht="18" customHeight="1">
      <c r="A3" s="275" t="s">
        <v>0</v>
      </c>
      <c r="B3" s="278" t="s">
        <v>70</v>
      </c>
      <c r="C3" s="278" t="s">
        <v>23</v>
      </c>
      <c r="D3" s="268" t="s">
        <v>97</v>
      </c>
      <c r="E3" s="281"/>
      <c r="F3" s="268" t="s">
        <v>98</v>
      </c>
      <c r="G3" s="269"/>
      <c r="H3" s="268" t="s">
        <v>99</v>
      </c>
      <c r="I3" s="269"/>
      <c r="J3" s="274" t="s">
        <v>100</v>
      </c>
      <c r="K3" s="274"/>
    </row>
    <row r="4" spans="1:11" ht="19.5" customHeight="1">
      <c r="A4" s="276"/>
      <c r="B4" s="279"/>
      <c r="C4" s="279"/>
      <c r="D4" s="270"/>
      <c r="E4" s="282"/>
      <c r="F4" s="270"/>
      <c r="G4" s="271"/>
      <c r="H4" s="270"/>
      <c r="I4" s="271"/>
      <c r="J4" s="274"/>
      <c r="K4" s="274"/>
    </row>
    <row r="5" spans="1:11" ht="18" customHeight="1">
      <c r="A5" s="276"/>
      <c r="B5" s="279"/>
      <c r="C5" s="279"/>
      <c r="D5" s="272"/>
      <c r="E5" s="283"/>
      <c r="F5" s="272"/>
      <c r="G5" s="273"/>
      <c r="H5" s="272"/>
      <c r="I5" s="273"/>
      <c r="J5" s="274"/>
      <c r="K5" s="274"/>
    </row>
    <row r="6" spans="1:11" ht="18" customHeight="1">
      <c r="A6" s="277"/>
      <c r="B6" s="280"/>
      <c r="C6" s="280"/>
      <c r="D6" s="69" t="s">
        <v>12</v>
      </c>
      <c r="E6" s="69" t="s">
        <v>13</v>
      </c>
      <c r="F6" s="69" t="s">
        <v>12</v>
      </c>
      <c r="G6" s="70" t="s">
        <v>13</v>
      </c>
      <c r="H6" s="71"/>
      <c r="I6" s="71"/>
      <c r="J6" s="71"/>
      <c r="K6" s="71"/>
    </row>
    <row r="7" spans="1:256" s="3" customFormat="1" ht="13.5" customHeight="1">
      <c r="A7" s="66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72">
        <v>7</v>
      </c>
      <c r="H7" s="67">
        <v>8</v>
      </c>
      <c r="I7" s="72">
        <v>9</v>
      </c>
      <c r="J7" s="68">
        <v>10</v>
      </c>
      <c r="K7" s="73">
        <v>11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1" s="7" customFormat="1" ht="15" thickBot="1">
      <c r="A8" s="293" t="s">
        <v>69</v>
      </c>
      <c r="B8" s="293"/>
      <c r="C8" s="293"/>
      <c r="D8" s="293"/>
      <c r="E8" s="293"/>
      <c r="F8" s="293"/>
      <c r="G8" s="293"/>
      <c r="H8" s="294"/>
      <c r="I8" s="294"/>
      <c r="J8" s="294"/>
      <c r="K8" s="294"/>
    </row>
    <row r="9" spans="1:11" s="7" customFormat="1" ht="14.25" customHeight="1">
      <c r="A9" s="284">
        <v>1</v>
      </c>
      <c r="B9" s="287" t="s">
        <v>21</v>
      </c>
      <c r="C9" s="74" t="s">
        <v>24</v>
      </c>
      <c r="D9" s="75">
        <f>SUM(D10:D16)</f>
        <v>1307238</v>
      </c>
      <c r="E9" s="75">
        <f aca="true" t="shared" si="0" ref="E9:K9">SUM(E10:E16)</f>
        <v>0</v>
      </c>
      <c r="F9" s="75">
        <f t="shared" si="0"/>
        <v>7569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6">
        <f t="shared" si="0"/>
        <v>0</v>
      </c>
    </row>
    <row r="10" spans="1:11" s="7" customFormat="1" ht="15">
      <c r="A10" s="285"/>
      <c r="B10" s="288"/>
      <c r="C10" s="77" t="s">
        <v>25</v>
      </c>
      <c r="D10" s="78">
        <f aca="true" t="shared" si="1" ref="D10:K16">D18+D26+D34+D42+D50+D58+D66+D74+D82+D90+D98+D106+D114+D122</f>
        <v>1092405</v>
      </c>
      <c r="E10" s="78">
        <f t="shared" si="1"/>
        <v>0</v>
      </c>
      <c r="F10" s="78">
        <f t="shared" si="1"/>
        <v>7553</v>
      </c>
      <c r="G10" s="78">
        <f t="shared" si="1"/>
        <v>0</v>
      </c>
      <c r="H10" s="78">
        <f t="shared" si="1"/>
        <v>0</v>
      </c>
      <c r="I10" s="78">
        <f t="shared" si="1"/>
        <v>0</v>
      </c>
      <c r="J10" s="78">
        <f t="shared" si="1"/>
        <v>0</v>
      </c>
      <c r="K10" s="79">
        <f t="shared" si="1"/>
        <v>0</v>
      </c>
    </row>
    <row r="11" spans="1:11" s="7" customFormat="1" ht="15">
      <c r="A11" s="285"/>
      <c r="B11" s="288"/>
      <c r="C11" s="77" t="s">
        <v>26</v>
      </c>
      <c r="D11" s="78">
        <f t="shared" si="1"/>
        <v>181817</v>
      </c>
      <c r="E11" s="78">
        <f t="shared" si="1"/>
        <v>0</v>
      </c>
      <c r="F11" s="78">
        <f t="shared" si="1"/>
        <v>12</v>
      </c>
      <c r="G11" s="78">
        <f t="shared" si="1"/>
        <v>0</v>
      </c>
      <c r="H11" s="78">
        <f t="shared" si="1"/>
        <v>0</v>
      </c>
      <c r="I11" s="78">
        <f t="shared" si="1"/>
        <v>0</v>
      </c>
      <c r="J11" s="78">
        <f t="shared" si="1"/>
        <v>0</v>
      </c>
      <c r="K11" s="79">
        <f t="shared" si="1"/>
        <v>0</v>
      </c>
    </row>
    <row r="12" spans="1:11" s="7" customFormat="1" ht="15">
      <c r="A12" s="285"/>
      <c r="B12" s="288"/>
      <c r="C12" s="77" t="s">
        <v>27</v>
      </c>
      <c r="D12" s="78">
        <f t="shared" si="1"/>
        <v>3696</v>
      </c>
      <c r="E12" s="78">
        <f t="shared" si="1"/>
        <v>0</v>
      </c>
      <c r="F12" s="78">
        <f t="shared" si="1"/>
        <v>0</v>
      </c>
      <c r="G12" s="78">
        <f t="shared" si="1"/>
        <v>0</v>
      </c>
      <c r="H12" s="78">
        <f t="shared" si="1"/>
        <v>0</v>
      </c>
      <c r="I12" s="78">
        <f t="shared" si="1"/>
        <v>0</v>
      </c>
      <c r="J12" s="78">
        <f t="shared" si="1"/>
        <v>0</v>
      </c>
      <c r="K12" s="79">
        <f t="shared" si="1"/>
        <v>0</v>
      </c>
    </row>
    <row r="13" spans="1:11" s="7" customFormat="1" ht="15">
      <c r="A13" s="285"/>
      <c r="B13" s="288"/>
      <c r="C13" s="77" t="s">
        <v>28</v>
      </c>
      <c r="D13" s="78">
        <f t="shared" si="1"/>
        <v>17097</v>
      </c>
      <c r="E13" s="78">
        <f t="shared" si="1"/>
        <v>0</v>
      </c>
      <c r="F13" s="78">
        <f t="shared" si="1"/>
        <v>0</v>
      </c>
      <c r="G13" s="78">
        <f t="shared" si="1"/>
        <v>0</v>
      </c>
      <c r="H13" s="78">
        <f t="shared" si="1"/>
        <v>0</v>
      </c>
      <c r="I13" s="78">
        <f t="shared" si="1"/>
        <v>0</v>
      </c>
      <c r="J13" s="78">
        <f t="shared" si="1"/>
        <v>0</v>
      </c>
      <c r="K13" s="79">
        <f t="shared" si="1"/>
        <v>0</v>
      </c>
    </row>
    <row r="14" spans="1:11" s="7" customFormat="1" ht="15">
      <c r="A14" s="285"/>
      <c r="B14" s="288"/>
      <c r="C14" s="77" t="s">
        <v>29</v>
      </c>
      <c r="D14" s="78">
        <f t="shared" si="1"/>
        <v>3085</v>
      </c>
      <c r="E14" s="78">
        <f t="shared" si="1"/>
        <v>0</v>
      </c>
      <c r="F14" s="78">
        <f t="shared" si="1"/>
        <v>0</v>
      </c>
      <c r="G14" s="78">
        <f t="shared" si="1"/>
        <v>0</v>
      </c>
      <c r="H14" s="78">
        <f t="shared" si="1"/>
        <v>0</v>
      </c>
      <c r="I14" s="78">
        <f t="shared" si="1"/>
        <v>0</v>
      </c>
      <c r="J14" s="78">
        <f t="shared" si="1"/>
        <v>0</v>
      </c>
      <c r="K14" s="79">
        <f t="shared" si="1"/>
        <v>0</v>
      </c>
    </row>
    <row r="15" spans="1:11" s="7" customFormat="1" ht="15">
      <c r="A15" s="285"/>
      <c r="B15" s="288"/>
      <c r="C15" s="77" t="s">
        <v>30</v>
      </c>
      <c r="D15" s="78">
        <f t="shared" si="1"/>
        <v>371</v>
      </c>
      <c r="E15" s="78">
        <f t="shared" si="1"/>
        <v>0</v>
      </c>
      <c r="F15" s="78">
        <f t="shared" si="1"/>
        <v>4</v>
      </c>
      <c r="G15" s="78">
        <f t="shared" si="1"/>
        <v>0</v>
      </c>
      <c r="H15" s="78">
        <f t="shared" si="1"/>
        <v>0</v>
      </c>
      <c r="I15" s="78">
        <f t="shared" si="1"/>
        <v>0</v>
      </c>
      <c r="J15" s="78">
        <f t="shared" si="1"/>
        <v>0</v>
      </c>
      <c r="K15" s="79">
        <f t="shared" si="1"/>
        <v>0</v>
      </c>
    </row>
    <row r="16" spans="1:11" s="7" customFormat="1" ht="15.75" thickBot="1">
      <c r="A16" s="286"/>
      <c r="B16" s="289"/>
      <c r="C16" s="80" t="s">
        <v>31</v>
      </c>
      <c r="D16" s="81">
        <f t="shared" si="1"/>
        <v>8767</v>
      </c>
      <c r="E16" s="81">
        <f t="shared" si="1"/>
        <v>0</v>
      </c>
      <c r="F16" s="81">
        <f t="shared" si="1"/>
        <v>0</v>
      </c>
      <c r="G16" s="81">
        <f t="shared" si="1"/>
        <v>0</v>
      </c>
      <c r="H16" s="81">
        <f t="shared" si="1"/>
        <v>0</v>
      </c>
      <c r="I16" s="81">
        <f t="shared" si="1"/>
        <v>0</v>
      </c>
      <c r="J16" s="81">
        <f t="shared" si="1"/>
        <v>0</v>
      </c>
      <c r="K16" s="82">
        <f t="shared" si="1"/>
        <v>0</v>
      </c>
    </row>
    <row r="17" spans="1:11" s="7" customFormat="1" ht="13.5" customHeight="1">
      <c r="A17" s="301">
        <v>1</v>
      </c>
      <c r="B17" s="295" t="s">
        <v>54</v>
      </c>
      <c r="C17" s="83" t="s">
        <v>71</v>
      </c>
      <c r="D17" s="84">
        <f>SUM(D18:D24)</f>
        <v>194603</v>
      </c>
      <c r="E17" s="84">
        <f aca="true" t="shared" si="2" ref="E17:K17">SUM(E18:E24)</f>
        <v>0</v>
      </c>
      <c r="F17" s="84">
        <f t="shared" si="2"/>
        <v>2440</v>
      </c>
      <c r="G17" s="84">
        <f t="shared" si="2"/>
        <v>0</v>
      </c>
      <c r="H17" s="84">
        <f t="shared" si="2"/>
        <v>0</v>
      </c>
      <c r="I17" s="84">
        <f t="shared" si="2"/>
        <v>0</v>
      </c>
      <c r="J17" s="84">
        <f t="shared" si="2"/>
        <v>0</v>
      </c>
      <c r="K17" s="84">
        <f t="shared" si="2"/>
        <v>0</v>
      </c>
    </row>
    <row r="18" spans="1:11" s="7" customFormat="1" ht="12.75" customHeight="1">
      <c r="A18" s="302"/>
      <c r="B18" s="296"/>
      <c r="C18" s="77" t="s">
        <v>25</v>
      </c>
      <c r="D18" s="49">
        <v>161910</v>
      </c>
      <c r="E18" s="49">
        <v>0</v>
      </c>
      <c r="F18" s="49">
        <v>2440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</row>
    <row r="19" spans="1:11" s="7" customFormat="1" ht="15">
      <c r="A19" s="302"/>
      <c r="B19" s="296"/>
      <c r="C19" s="77" t="s">
        <v>26</v>
      </c>
      <c r="D19" s="49">
        <v>24546</v>
      </c>
      <c r="E19" s="49">
        <v>0</v>
      </c>
      <c r="F19" s="49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s="7" customFormat="1" ht="15">
      <c r="A20" s="302"/>
      <c r="B20" s="296"/>
      <c r="C20" s="77" t="s">
        <v>27</v>
      </c>
      <c r="D20" s="49">
        <v>760</v>
      </c>
      <c r="E20" s="49">
        <v>0</v>
      </c>
      <c r="F20" s="49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</row>
    <row r="21" spans="1:11" s="7" customFormat="1" ht="15">
      <c r="A21" s="302"/>
      <c r="B21" s="296"/>
      <c r="C21" s="77" t="s">
        <v>28</v>
      </c>
      <c r="D21" s="49">
        <v>2717</v>
      </c>
      <c r="E21" s="49">
        <v>0</v>
      </c>
      <c r="F21" s="49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</row>
    <row r="22" spans="1:11" s="7" customFormat="1" ht="15">
      <c r="A22" s="302"/>
      <c r="B22" s="296"/>
      <c r="C22" s="77" t="s">
        <v>29</v>
      </c>
      <c r="D22" s="49">
        <v>720</v>
      </c>
      <c r="E22" s="49">
        <v>0</v>
      </c>
      <c r="F22" s="49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</row>
    <row r="23" spans="1:11" s="7" customFormat="1" ht="15">
      <c r="A23" s="302"/>
      <c r="B23" s="296"/>
      <c r="C23" s="77" t="s">
        <v>30</v>
      </c>
      <c r="D23" s="49">
        <v>73</v>
      </c>
      <c r="E23" s="49">
        <v>0</v>
      </c>
      <c r="F23" s="49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</row>
    <row r="24" spans="1:11" s="7" customFormat="1" ht="15.75" thickBot="1">
      <c r="A24" s="303"/>
      <c r="B24" s="297"/>
      <c r="C24" s="80" t="s">
        <v>31</v>
      </c>
      <c r="D24" s="51">
        <v>3877</v>
      </c>
      <c r="E24" s="51">
        <v>0</v>
      </c>
      <c r="F24" s="51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</row>
    <row r="25" spans="1:11" s="7" customFormat="1" ht="15">
      <c r="A25" s="311">
        <v>2</v>
      </c>
      <c r="B25" s="298" t="s">
        <v>56</v>
      </c>
      <c r="C25" s="88" t="s">
        <v>71</v>
      </c>
      <c r="D25" s="89">
        <f>SUM(D26:D32)</f>
        <v>133660</v>
      </c>
      <c r="E25" s="89">
        <f aca="true" t="shared" si="3" ref="E25:K25">SUM(E26:E32)</f>
        <v>0</v>
      </c>
      <c r="F25" s="89">
        <f t="shared" si="3"/>
        <v>1533</v>
      </c>
      <c r="G25" s="89">
        <f t="shared" si="3"/>
        <v>0</v>
      </c>
      <c r="H25" s="89">
        <f t="shared" si="3"/>
        <v>0</v>
      </c>
      <c r="I25" s="89">
        <f t="shared" si="3"/>
        <v>0</v>
      </c>
      <c r="J25" s="89">
        <f t="shared" si="3"/>
        <v>0</v>
      </c>
      <c r="K25" s="89">
        <f t="shared" si="3"/>
        <v>0</v>
      </c>
    </row>
    <row r="26" spans="1:11" s="7" customFormat="1" ht="12.75" customHeight="1">
      <c r="A26" s="302"/>
      <c r="B26" s="296"/>
      <c r="C26" s="90" t="s">
        <v>25</v>
      </c>
      <c r="D26" s="92">
        <v>108991</v>
      </c>
      <c r="E26" s="91">
        <v>0</v>
      </c>
      <c r="F26" s="91">
        <v>1533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</row>
    <row r="27" spans="1:11" s="7" customFormat="1" ht="15">
      <c r="A27" s="302"/>
      <c r="B27" s="296"/>
      <c r="C27" s="77" t="s">
        <v>26</v>
      </c>
      <c r="D27" s="85">
        <v>20762</v>
      </c>
      <c r="E27" s="49">
        <v>0</v>
      </c>
      <c r="F27" s="49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</row>
    <row r="28" spans="1:11" s="7" customFormat="1" ht="15">
      <c r="A28" s="302"/>
      <c r="B28" s="296"/>
      <c r="C28" s="77" t="s">
        <v>27</v>
      </c>
      <c r="D28" s="85">
        <v>413</v>
      </c>
      <c r="E28" s="49">
        <v>0</v>
      </c>
      <c r="F28" s="49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</row>
    <row r="29" spans="1:11" s="7" customFormat="1" ht="15">
      <c r="A29" s="302"/>
      <c r="B29" s="296"/>
      <c r="C29" s="77" t="s">
        <v>28</v>
      </c>
      <c r="D29" s="85">
        <v>2460</v>
      </c>
      <c r="E29" s="49">
        <v>0</v>
      </c>
      <c r="F29" s="49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</row>
    <row r="30" spans="1:11" s="7" customFormat="1" ht="15">
      <c r="A30" s="302"/>
      <c r="B30" s="296"/>
      <c r="C30" s="77" t="s">
        <v>29</v>
      </c>
      <c r="D30" s="85">
        <v>7</v>
      </c>
      <c r="E30" s="49">
        <v>0</v>
      </c>
      <c r="F30" s="49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</row>
    <row r="31" spans="1:11" s="7" customFormat="1" ht="15">
      <c r="A31" s="302"/>
      <c r="B31" s="296"/>
      <c r="C31" s="77" t="s">
        <v>30</v>
      </c>
      <c r="D31" s="85">
        <v>16</v>
      </c>
      <c r="E31" s="49">
        <v>0</v>
      </c>
      <c r="F31" s="49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</row>
    <row r="32" spans="1:11" s="7" customFormat="1" ht="15.75" thickBot="1">
      <c r="A32" s="303"/>
      <c r="B32" s="297"/>
      <c r="C32" s="80" t="s">
        <v>31</v>
      </c>
      <c r="D32" s="86">
        <v>1011</v>
      </c>
      <c r="E32" s="51">
        <v>0</v>
      </c>
      <c r="F32" s="51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</row>
    <row r="33" spans="1:11" s="7" customFormat="1" ht="15">
      <c r="A33" s="301">
        <v>3</v>
      </c>
      <c r="B33" s="295" t="s">
        <v>60</v>
      </c>
      <c r="C33" s="83" t="s">
        <v>71</v>
      </c>
      <c r="D33" s="84">
        <f>SUM(D34:D40)</f>
        <v>65970</v>
      </c>
      <c r="E33" s="84">
        <f aca="true" t="shared" si="4" ref="E33:K33">SUM(E34:E40)</f>
        <v>0</v>
      </c>
      <c r="F33" s="84">
        <f t="shared" si="4"/>
        <v>487</v>
      </c>
      <c r="G33" s="84">
        <f t="shared" si="4"/>
        <v>0</v>
      </c>
      <c r="H33" s="84">
        <f t="shared" si="4"/>
        <v>0</v>
      </c>
      <c r="I33" s="84">
        <f t="shared" si="4"/>
        <v>0</v>
      </c>
      <c r="J33" s="84">
        <f t="shared" si="4"/>
        <v>0</v>
      </c>
      <c r="K33" s="84">
        <f t="shared" si="4"/>
        <v>0</v>
      </c>
    </row>
    <row r="34" spans="1:11" s="7" customFormat="1" ht="12.75" customHeight="1">
      <c r="A34" s="302"/>
      <c r="B34" s="296"/>
      <c r="C34" s="90" t="s">
        <v>25</v>
      </c>
      <c r="D34" s="91">
        <v>57330</v>
      </c>
      <c r="E34" s="91">
        <v>0</v>
      </c>
      <c r="F34" s="91">
        <v>487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</row>
    <row r="35" spans="1:11" s="7" customFormat="1" ht="15">
      <c r="A35" s="302"/>
      <c r="B35" s="296"/>
      <c r="C35" s="77" t="s">
        <v>26</v>
      </c>
      <c r="D35" s="49">
        <v>8220</v>
      </c>
      <c r="E35" s="49">
        <v>0</v>
      </c>
      <c r="F35" s="49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</row>
    <row r="36" spans="1:11" s="7" customFormat="1" ht="15">
      <c r="A36" s="302"/>
      <c r="B36" s="296"/>
      <c r="C36" s="77" t="s">
        <v>27</v>
      </c>
      <c r="D36" s="49">
        <v>0</v>
      </c>
      <c r="E36" s="49">
        <v>0</v>
      </c>
      <c r="F36" s="49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</row>
    <row r="37" spans="1:11" s="7" customFormat="1" ht="15">
      <c r="A37" s="302"/>
      <c r="B37" s="296"/>
      <c r="C37" s="77" t="s">
        <v>28</v>
      </c>
      <c r="D37" s="49">
        <v>398</v>
      </c>
      <c r="E37" s="49">
        <v>0</v>
      </c>
      <c r="F37" s="49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</row>
    <row r="38" spans="1:11" s="7" customFormat="1" ht="15">
      <c r="A38" s="302"/>
      <c r="B38" s="296"/>
      <c r="C38" s="77" t="s">
        <v>29</v>
      </c>
      <c r="D38" s="49">
        <v>0</v>
      </c>
      <c r="E38" s="49">
        <v>0</v>
      </c>
      <c r="F38" s="49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</row>
    <row r="39" spans="1:11" s="7" customFormat="1" ht="15">
      <c r="A39" s="302"/>
      <c r="B39" s="296"/>
      <c r="C39" s="77" t="s">
        <v>30</v>
      </c>
      <c r="D39" s="49">
        <v>0</v>
      </c>
      <c r="E39" s="49">
        <v>0</v>
      </c>
      <c r="F39" s="49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</row>
    <row r="40" spans="1:11" s="7" customFormat="1" ht="15.75" thickBot="1">
      <c r="A40" s="303"/>
      <c r="B40" s="297"/>
      <c r="C40" s="80" t="s">
        <v>31</v>
      </c>
      <c r="D40" s="51">
        <v>22</v>
      </c>
      <c r="E40" s="51">
        <v>0</v>
      </c>
      <c r="F40" s="51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</row>
    <row r="41" spans="1:11" s="7" customFormat="1" ht="15">
      <c r="A41" s="301">
        <v>4</v>
      </c>
      <c r="B41" s="298" t="s">
        <v>88</v>
      </c>
      <c r="C41" s="88" t="s">
        <v>71</v>
      </c>
      <c r="D41" s="89">
        <f>SUM(D42:D48)</f>
        <v>31720</v>
      </c>
      <c r="E41" s="89">
        <f aca="true" t="shared" si="5" ref="E41:K41">SUM(E42:E48)</f>
        <v>0</v>
      </c>
      <c r="F41" s="89">
        <f t="shared" si="5"/>
        <v>9</v>
      </c>
      <c r="G41" s="89">
        <f t="shared" si="5"/>
        <v>0</v>
      </c>
      <c r="H41" s="89">
        <f t="shared" si="5"/>
        <v>0</v>
      </c>
      <c r="I41" s="89">
        <f t="shared" si="5"/>
        <v>0</v>
      </c>
      <c r="J41" s="89">
        <f t="shared" si="5"/>
        <v>0</v>
      </c>
      <c r="K41" s="89">
        <f t="shared" si="5"/>
        <v>0</v>
      </c>
    </row>
    <row r="42" spans="1:11" s="7" customFormat="1" ht="12.75" customHeight="1">
      <c r="A42" s="302"/>
      <c r="B42" s="299"/>
      <c r="C42" s="90" t="s">
        <v>25</v>
      </c>
      <c r="D42" s="91">
        <v>27047</v>
      </c>
      <c r="E42" s="91">
        <v>0</v>
      </c>
      <c r="F42" s="91">
        <v>5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</row>
    <row r="43" spans="1:11" s="7" customFormat="1" ht="15">
      <c r="A43" s="302"/>
      <c r="B43" s="299"/>
      <c r="C43" s="77" t="s">
        <v>26</v>
      </c>
      <c r="D43" s="49">
        <v>4233</v>
      </c>
      <c r="E43" s="49">
        <v>0</v>
      </c>
      <c r="F43" s="49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</row>
    <row r="44" spans="1:11" s="7" customFormat="1" ht="15">
      <c r="A44" s="302"/>
      <c r="B44" s="299"/>
      <c r="C44" s="77" t="s">
        <v>27</v>
      </c>
      <c r="D44" s="49">
        <v>0</v>
      </c>
      <c r="E44" s="49">
        <v>0</v>
      </c>
      <c r="F44" s="49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</row>
    <row r="45" spans="1:11" s="7" customFormat="1" ht="15">
      <c r="A45" s="302"/>
      <c r="B45" s="299"/>
      <c r="C45" s="77" t="s">
        <v>28</v>
      </c>
      <c r="D45" s="49">
        <v>403</v>
      </c>
      <c r="E45" s="49">
        <v>0</v>
      </c>
      <c r="F45" s="49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</row>
    <row r="46" spans="1:11" s="7" customFormat="1" ht="15">
      <c r="A46" s="302"/>
      <c r="B46" s="299"/>
      <c r="C46" s="77" t="s">
        <v>29</v>
      </c>
      <c r="D46" s="49">
        <v>0</v>
      </c>
      <c r="E46" s="49">
        <v>0</v>
      </c>
      <c r="F46" s="49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</row>
    <row r="47" spans="1:11" s="7" customFormat="1" ht="15">
      <c r="A47" s="302"/>
      <c r="B47" s="299"/>
      <c r="C47" s="77" t="s">
        <v>30</v>
      </c>
      <c r="D47" s="49">
        <v>2</v>
      </c>
      <c r="E47" s="49">
        <v>0</v>
      </c>
      <c r="F47" s="49">
        <v>4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</row>
    <row r="48" spans="1:11" s="7" customFormat="1" ht="15.75" thickBot="1">
      <c r="A48" s="303"/>
      <c r="B48" s="300"/>
      <c r="C48" s="80" t="s">
        <v>31</v>
      </c>
      <c r="D48" s="51">
        <v>35</v>
      </c>
      <c r="E48" s="51">
        <v>0</v>
      </c>
      <c r="F48" s="51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</row>
    <row r="49" spans="1:11" s="7" customFormat="1" ht="15">
      <c r="A49" s="301">
        <v>5</v>
      </c>
      <c r="B49" s="298" t="s">
        <v>64</v>
      </c>
      <c r="C49" s="88" t="s">
        <v>71</v>
      </c>
      <c r="D49" s="89">
        <f>SUM(D50:D56)</f>
        <v>137515</v>
      </c>
      <c r="E49" s="89">
        <f aca="true" t="shared" si="6" ref="E49:K49">SUM(E50:E56)</f>
        <v>0</v>
      </c>
      <c r="F49" s="89">
        <f t="shared" si="6"/>
        <v>200</v>
      </c>
      <c r="G49" s="89">
        <f t="shared" si="6"/>
        <v>0</v>
      </c>
      <c r="H49" s="89">
        <f t="shared" si="6"/>
        <v>0</v>
      </c>
      <c r="I49" s="89">
        <f t="shared" si="6"/>
        <v>0</v>
      </c>
      <c r="J49" s="89">
        <f t="shared" si="6"/>
        <v>0</v>
      </c>
      <c r="K49" s="89">
        <f t="shared" si="6"/>
        <v>0</v>
      </c>
    </row>
    <row r="50" spans="1:11" s="7" customFormat="1" ht="12.75" customHeight="1">
      <c r="A50" s="302"/>
      <c r="B50" s="299"/>
      <c r="C50" s="90" t="s">
        <v>25</v>
      </c>
      <c r="D50" s="91">
        <v>111819</v>
      </c>
      <c r="E50" s="91">
        <v>0</v>
      </c>
      <c r="F50" s="91">
        <v>200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</row>
    <row r="51" spans="1:11" s="7" customFormat="1" ht="15">
      <c r="A51" s="302"/>
      <c r="B51" s="299"/>
      <c r="C51" s="77" t="s">
        <v>26</v>
      </c>
      <c r="D51" s="49">
        <v>19785</v>
      </c>
      <c r="E51" s="49">
        <v>0</v>
      </c>
      <c r="F51" s="49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</row>
    <row r="52" spans="1:11" s="7" customFormat="1" ht="15">
      <c r="A52" s="302"/>
      <c r="B52" s="299"/>
      <c r="C52" s="77" t="s">
        <v>27</v>
      </c>
      <c r="D52" s="49">
        <v>13</v>
      </c>
      <c r="E52" s="49">
        <v>0</v>
      </c>
      <c r="F52" s="49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</row>
    <row r="53" spans="1:11" s="7" customFormat="1" ht="15">
      <c r="A53" s="302"/>
      <c r="B53" s="299"/>
      <c r="C53" s="77" t="s">
        <v>28</v>
      </c>
      <c r="D53" s="49">
        <v>3171</v>
      </c>
      <c r="E53" s="49">
        <v>0</v>
      </c>
      <c r="F53" s="49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</row>
    <row r="54" spans="1:11" s="7" customFormat="1" ht="15">
      <c r="A54" s="302"/>
      <c r="B54" s="299"/>
      <c r="C54" s="77" t="s">
        <v>29</v>
      </c>
      <c r="D54" s="49">
        <v>1235</v>
      </c>
      <c r="E54" s="49">
        <v>0</v>
      </c>
      <c r="F54" s="49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</row>
    <row r="55" spans="1:11" s="7" customFormat="1" ht="15">
      <c r="A55" s="302"/>
      <c r="B55" s="299"/>
      <c r="C55" s="77" t="s">
        <v>30</v>
      </c>
      <c r="D55" s="49">
        <v>7</v>
      </c>
      <c r="E55" s="49">
        <v>0</v>
      </c>
      <c r="F55" s="49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</row>
    <row r="56" spans="1:11" s="7" customFormat="1" ht="15.75" thickBot="1">
      <c r="A56" s="303"/>
      <c r="B56" s="300"/>
      <c r="C56" s="80" t="s">
        <v>31</v>
      </c>
      <c r="D56" s="51">
        <v>1485</v>
      </c>
      <c r="E56" s="51">
        <v>0</v>
      </c>
      <c r="F56" s="51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</row>
    <row r="57" spans="1:11" s="7" customFormat="1" ht="15">
      <c r="A57" s="301">
        <v>6</v>
      </c>
      <c r="B57" s="298" t="s">
        <v>140</v>
      </c>
      <c r="C57" s="88" t="s">
        <v>71</v>
      </c>
      <c r="D57" s="89">
        <f>SUM(D58:D64)</f>
        <v>83446</v>
      </c>
      <c r="E57" s="89">
        <f aca="true" t="shared" si="7" ref="E57:K57">SUM(E58:E64)</f>
        <v>0</v>
      </c>
      <c r="F57" s="89">
        <f t="shared" si="7"/>
        <v>107</v>
      </c>
      <c r="G57" s="89">
        <f t="shared" si="7"/>
        <v>0</v>
      </c>
      <c r="H57" s="89">
        <f t="shared" si="7"/>
        <v>0</v>
      </c>
      <c r="I57" s="89">
        <f t="shared" si="7"/>
        <v>0</v>
      </c>
      <c r="J57" s="89">
        <f t="shared" si="7"/>
        <v>0</v>
      </c>
      <c r="K57" s="89">
        <f t="shared" si="7"/>
        <v>0</v>
      </c>
    </row>
    <row r="58" spans="1:11" s="7" customFormat="1" ht="12.75" customHeight="1">
      <c r="A58" s="302"/>
      <c r="B58" s="299"/>
      <c r="C58" s="90" t="s">
        <v>25</v>
      </c>
      <c r="D58" s="91">
        <v>68139</v>
      </c>
      <c r="E58" s="91">
        <v>0</v>
      </c>
      <c r="F58" s="91">
        <v>107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</row>
    <row r="59" spans="1:11" s="7" customFormat="1" ht="15">
      <c r="A59" s="302"/>
      <c r="B59" s="299"/>
      <c r="C59" s="77" t="s">
        <v>26</v>
      </c>
      <c r="D59" s="49">
        <v>12139</v>
      </c>
      <c r="E59" s="49">
        <v>0</v>
      </c>
      <c r="F59" s="49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</row>
    <row r="60" spans="1:11" s="7" customFormat="1" ht="15">
      <c r="A60" s="302"/>
      <c r="B60" s="299"/>
      <c r="C60" s="77" t="s">
        <v>27</v>
      </c>
      <c r="D60" s="49">
        <v>598</v>
      </c>
      <c r="E60" s="49">
        <v>0</v>
      </c>
      <c r="F60" s="49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</row>
    <row r="61" spans="1:11" s="7" customFormat="1" ht="15">
      <c r="A61" s="302"/>
      <c r="B61" s="299"/>
      <c r="C61" s="77" t="s">
        <v>28</v>
      </c>
      <c r="D61" s="49">
        <v>2234</v>
      </c>
      <c r="E61" s="49">
        <v>0</v>
      </c>
      <c r="F61" s="49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</row>
    <row r="62" spans="1:11" s="7" customFormat="1" ht="15">
      <c r="A62" s="302"/>
      <c r="B62" s="299"/>
      <c r="C62" s="77" t="s">
        <v>29</v>
      </c>
      <c r="D62" s="49">
        <v>0</v>
      </c>
      <c r="E62" s="49">
        <v>0</v>
      </c>
      <c r="F62" s="49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</row>
    <row r="63" spans="1:11" s="7" customFormat="1" ht="15">
      <c r="A63" s="302"/>
      <c r="B63" s="299"/>
      <c r="C63" s="77" t="s">
        <v>30</v>
      </c>
      <c r="D63" s="49">
        <v>102</v>
      </c>
      <c r="E63" s="49">
        <v>0</v>
      </c>
      <c r="F63" s="49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</row>
    <row r="64" spans="1:11" s="7" customFormat="1" ht="15.75" thickBot="1">
      <c r="A64" s="303"/>
      <c r="B64" s="300"/>
      <c r="C64" s="80" t="s">
        <v>31</v>
      </c>
      <c r="D64" s="51">
        <v>234</v>
      </c>
      <c r="E64" s="51">
        <v>0</v>
      </c>
      <c r="F64" s="51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</row>
    <row r="65" spans="1:11" s="7" customFormat="1" ht="15">
      <c r="A65" s="301">
        <v>7</v>
      </c>
      <c r="B65" s="298" t="s">
        <v>59</v>
      </c>
      <c r="C65" s="88" t="s">
        <v>71</v>
      </c>
      <c r="D65" s="89">
        <f>SUM(D66:D72)</f>
        <v>69343</v>
      </c>
      <c r="E65" s="89">
        <f aca="true" t="shared" si="8" ref="E65:J65">SUM(E66:E72)</f>
        <v>0</v>
      </c>
      <c r="F65" s="89">
        <f t="shared" si="8"/>
        <v>0</v>
      </c>
      <c r="G65" s="89">
        <f t="shared" si="8"/>
        <v>0</v>
      </c>
      <c r="H65" s="89">
        <f t="shared" si="8"/>
        <v>0</v>
      </c>
      <c r="I65" s="89">
        <f t="shared" si="8"/>
        <v>0</v>
      </c>
      <c r="J65" s="89">
        <f t="shared" si="8"/>
        <v>0</v>
      </c>
      <c r="K65" s="93"/>
    </row>
    <row r="66" spans="1:11" s="7" customFormat="1" ht="12.75" customHeight="1">
      <c r="A66" s="302"/>
      <c r="B66" s="299"/>
      <c r="C66" s="90" t="s">
        <v>25</v>
      </c>
      <c r="D66" s="91">
        <v>57571</v>
      </c>
      <c r="E66" s="91">
        <v>0</v>
      </c>
      <c r="F66" s="201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</row>
    <row r="67" spans="1:11" s="7" customFormat="1" ht="15">
      <c r="A67" s="302"/>
      <c r="B67" s="299"/>
      <c r="C67" s="77" t="s">
        <v>26</v>
      </c>
      <c r="D67" s="91">
        <v>10056</v>
      </c>
      <c r="E67" s="91">
        <v>0</v>
      </c>
      <c r="F67" s="201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</row>
    <row r="68" spans="1:11" s="7" customFormat="1" ht="15">
      <c r="A68" s="302"/>
      <c r="B68" s="299"/>
      <c r="C68" s="77" t="s">
        <v>27</v>
      </c>
      <c r="D68" s="91">
        <v>1618</v>
      </c>
      <c r="E68" s="91">
        <v>0</v>
      </c>
      <c r="F68" s="201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</row>
    <row r="69" spans="1:11" s="7" customFormat="1" ht="15">
      <c r="A69" s="302"/>
      <c r="B69" s="299"/>
      <c r="C69" s="77" t="s">
        <v>28</v>
      </c>
      <c r="D69" s="91">
        <v>72</v>
      </c>
      <c r="E69" s="91">
        <v>0</v>
      </c>
      <c r="F69" s="201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</row>
    <row r="70" spans="1:11" s="7" customFormat="1" ht="15">
      <c r="A70" s="302"/>
      <c r="B70" s="299"/>
      <c r="C70" s="77" t="s">
        <v>29</v>
      </c>
      <c r="D70" s="91">
        <v>0</v>
      </c>
      <c r="E70" s="91">
        <v>0</v>
      </c>
      <c r="F70" s="201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</row>
    <row r="71" spans="1:11" s="7" customFormat="1" ht="15">
      <c r="A71" s="302"/>
      <c r="B71" s="299"/>
      <c r="C71" s="77" t="s">
        <v>30</v>
      </c>
      <c r="D71" s="91">
        <v>26</v>
      </c>
      <c r="E71" s="91">
        <v>0</v>
      </c>
      <c r="F71" s="91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</row>
    <row r="72" spans="1:11" s="7" customFormat="1" ht="15.75" thickBot="1">
      <c r="A72" s="303"/>
      <c r="B72" s="300"/>
      <c r="C72" s="80" t="s">
        <v>31</v>
      </c>
      <c r="D72" s="94">
        <v>0</v>
      </c>
      <c r="E72" s="94">
        <v>0</v>
      </c>
      <c r="F72" s="94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</row>
    <row r="73" spans="1:11" s="7" customFormat="1" ht="15">
      <c r="A73" s="301">
        <v>8</v>
      </c>
      <c r="B73" s="295" t="s">
        <v>79</v>
      </c>
      <c r="C73" s="83" t="s">
        <v>71</v>
      </c>
      <c r="D73" s="84">
        <f>SUM(D74:D80)</f>
        <v>123611</v>
      </c>
      <c r="E73" s="84">
        <f aca="true" t="shared" si="9" ref="E73:K73">SUM(E74:E80)</f>
        <v>0</v>
      </c>
      <c r="F73" s="84">
        <f t="shared" si="9"/>
        <v>72</v>
      </c>
      <c r="G73" s="84">
        <f t="shared" si="9"/>
        <v>0</v>
      </c>
      <c r="H73" s="84">
        <f t="shared" si="9"/>
        <v>0</v>
      </c>
      <c r="I73" s="84">
        <f t="shared" si="9"/>
        <v>0</v>
      </c>
      <c r="J73" s="84">
        <f t="shared" si="9"/>
        <v>0</v>
      </c>
      <c r="K73" s="84">
        <f t="shared" si="9"/>
        <v>0</v>
      </c>
    </row>
    <row r="74" spans="1:11" s="7" customFormat="1" ht="12.75" customHeight="1">
      <c r="A74" s="302"/>
      <c r="B74" s="299"/>
      <c r="C74" s="90" t="s">
        <v>25</v>
      </c>
      <c r="D74" s="91">
        <v>103854</v>
      </c>
      <c r="E74" s="91">
        <v>0</v>
      </c>
      <c r="F74" s="91">
        <v>60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</row>
    <row r="75" spans="1:11" s="7" customFormat="1" ht="15">
      <c r="A75" s="302"/>
      <c r="B75" s="299"/>
      <c r="C75" s="77" t="s">
        <v>26</v>
      </c>
      <c r="D75" s="91">
        <v>18161</v>
      </c>
      <c r="E75" s="91">
        <v>0</v>
      </c>
      <c r="F75" s="91">
        <v>12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</row>
    <row r="76" spans="1:11" s="7" customFormat="1" ht="15">
      <c r="A76" s="302"/>
      <c r="B76" s="299"/>
      <c r="C76" s="77" t="s">
        <v>27</v>
      </c>
      <c r="D76" s="91">
        <v>0</v>
      </c>
      <c r="E76" s="91">
        <v>0</v>
      </c>
      <c r="F76" s="91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</row>
    <row r="77" spans="1:11" s="7" customFormat="1" ht="15">
      <c r="A77" s="302"/>
      <c r="B77" s="299"/>
      <c r="C77" s="77" t="s">
        <v>28</v>
      </c>
      <c r="D77" s="91">
        <v>704</v>
      </c>
      <c r="E77" s="91">
        <v>0</v>
      </c>
      <c r="F77" s="91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</row>
    <row r="78" spans="1:11" s="7" customFormat="1" ht="15">
      <c r="A78" s="302"/>
      <c r="B78" s="299"/>
      <c r="C78" s="77" t="s">
        <v>29</v>
      </c>
      <c r="D78" s="91">
        <v>455</v>
      </c>
      <c r="E78" s="91">
        <v>0</v>
      </c>
      <c r="F78" s="91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</row>
    <row r="79" spans="1:11" s="7" customFormat="1" ht="15">
      <c r="A79" s="302"/>
      <c r="B79" s="299"/>
      <c r="C79" s="77" t="s">
        <v>30</v>
      </c>
      <c r="D79" s="91">
        <v>0</v>
      </c>
      <c r="E79" s="91">
        <v>0</v>
      </c>
      <c r="F79" s="91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</row>
    <row r="80" spans="1:11" s="7" customFormat="1" ht="15.75" thickBot="1">
      <c r="A80" s="303"/>
      <c r="B80" s="300"/>
      <c r="C80" s="80" t="s">
        <v>31</v>
      </c>
      <c r="D80" s="94">
        <v>437</v>
      </c>
      <c r="E80" s="94">
        <v>0</v>
      </c>
      <c r="F80" s="94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</row>
    <row r="81" spans="1:11" s="7" customFormat="1" ht="15">
      <c r="A81" s="301">
        <v>9</v>
      </c>
      <c r="B81" s="307" t="s">
        <v>65</v>
      </c>
      <c r="C81" s="88" t="s">
        <v>71</v>
      </c>
      <c r="D81" s="89">
        <f>SUM(D82:D88)</f>
        <v>99251</v>
      </c>
      <c r="E81" s="89">
        <f aca="true" t="shared" si="10" ref="E81:K81">SUM(E82:E88)</f>
        <v>0</v>
      </c>
      <c r="F81" s="89">
        <f t="shared" si="10"/>
        <v>369</v>
      </c>
      <c r="G81" s="89">
        <f t="shared" si="10"/>
        <v>0</v>
      </c>
      <c r="H81" s="89">
        <f t="shared" si="10"/>
        <v>0</v>
      </c>
      <c r="I81" s="89">
        <f t="shared" si="10"/>
        <v>0</v>
      </c>
      <c r="J81" s="89">
        <f t="shared" si="10"/>
        <v>0</v>
      </c>
      <c r="K81" s="89">
        <f t="shared" si="10"/>
        <v>0</v>
      </c>
    </row>
    <row r="82" spans="1:11" s="7" customFormat="1" ht="15">
      <c r="A82" s="302"/>
      <c r="B82" s="299"/>
      <c r="C82" s="90" t="s">
        <v>25</v>
      </c>
      <c r="D82" s="91">
        <v>81203</v>
      </c>
      <c r="E82" s="91">
        <v>0</v>
      </c>
      <c r="F82" s="91">
        <v>369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</row>
    <row r="83" spans="1:11" s="7" customFormat="1" ht="15">
      <c r="A83" s="302"/>
      <c r="B83" s="299"/>
      <c r="C83" s="77" t="s">
        <v>26</v>
      </c>
      <c r="D83" s="91">
        <v>15145</v>
      </c>
      <c r="E83" s="91">
        <v>0</v>
      </c>
      <c r="F83" s="91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</row>
    <row r="84" spans="1:11" s="7" customFormat="1" ht="15">
      <c r="A84" s="302"/>
      <c r="B84" s="299"/>
      <c r="C84" s="77" t="s">
        <v>27</v>
      </c>
      <c r="D84" s="91">
        <v>0</v>
      </c>
      <c r="E84" s="91">
        <v>0</v>
      </c>
      <c r="F84" s="91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</row>
    <row r="85" spans="1:11" s="7" customFormat="1" ht="15">
      <c r="A85" s="302"/>
      <c r="B85" s="299"/>
      <c r="C85" s="77" t="s">
        <v>28</v>
      </c>
      <c r="D85" s="91">
        <v>1604</v>
      </c>
      <c r="E85" s="91">
        <v>0</v>
      </c>
      <c r="F85" s="91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</row>
    <row r="86" spans="1:11" s="7" customFormat="1" ht="15">
      <c r="A86" s="302"/>
      <c r="B86" s="299"/>
      <c r="C86" s="77" t="s">
        <v>29</v>
      </c>
      <c r="D86" s="91">
        <v>610</v>
      </c>
      <c r="E86" s="91">
        <v>0</v>
      </c>
      <c r="F86" s="91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</row>
    <row r="87" spans="1:11" s="7" customFormat="1" ht="15">
      <c r="A87" s="302"/>
      <c r="B87" s="299"/>
      <c r="C87" s="77" t="s">
        <v>30</v>
      </c>
      <c r="D87" s="91">
        <v>20</v>
      </c>
      <c r="E87" s="91">
        <v>0</v>
      </c>
      <c r="F87" s="91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</row>
    <row r="88" spans="1:11" s="7" customFormat="1" ht="15.75" thickBot="1">
      <c r="A88" s="303"/>
      <c r="B88" s="300"/>
      <c r="C88" s="80" t="s">
        <v>31</v>
      </c>
      <c r="D88" s="94">
        <v>669</v>
      </c>
      <c r="E88" s="94">
        <v>0</v>
      </c>
      <c r="F88" s="94">
        <v>0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</row>
    <row r="89" spans="1:11" s="7" customFormat="1" ht="15">
      <c r="A89" s="311">
        <v>10</v>
      </c>
      <c r="B89" s="307" t="s">
        <v>74</v>
      </c>
      <c r="C89" s="88" t="s">
        <v>71</v>
      </c>
      <c r="D89" s="89">
        <f>SUM(D90:D96)</f>
        <v>70262</v>
      </c>
      <c r="E89" s="89">
        <f aca="true" t="shared" si="11" ref="E89:K89">SUM(E90:E96)</f>
        <v>0</v>
      </c>
      <c r="F89" s="89">
        <f t="shared" si="11"/>
        <v>93</v>
      </c>
      <c r="G89" s="89">
        <f t="shared" si="11"/>
        <v>0</v>
      </c>
      <c r="H89" s="89">
        <f t="shared" si="11"/>
        <v>0</v>
      </c>
      <c r="I89" s="89">
        <f t="shared" si="11"/>
        <v>0</v>
      </c>
      <c r="J89" s="89">
        <f t="shared" si="11"/>
        <v>0</v>
      </c>
      <c r="K89" s="89">
        <f t="shared" si="11"/>
        <v>0</v>
      </c>
    </row>
    <row r="90" spans="1:11" s="7" customFormat="1" ht="15">
      <c r="A90" s="302"/>
      <c r="B90" s="299"/>
      <c r="C90" s="90" t="s">
        <v>25</v>
      </c>
      <c r="D90" s="49">
        <v>57683</v>
      </c>
      <c r="E90" s="49">
        <v>0</v>
      </c>
      <c r="F90" s="49">
        <v>93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</row>
    <row r="91" spans="1:11" s="7" customFormat="1" ht="15">
      <c r="A91" s="302"/>
      <c r="B91" s="299"/>
      <c r="C91" s="77" t="s">
        <v>26</v>
      </c>
      <c r="D91" s="49">
        <v>11000</v>
      </c>
      <c r="E91" s="49">
        <v>0</v>
      </c>
      <c r="F91" s="49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</row>
    <row r="92" spans="1:11" s="7" customFormat="1" ht="15">
      <c r="A92" s="302"/>
      <c r="B92" s="299"/>
      <c r="C92" s="77" t="s">
        <v>27</v>
      </c>
      <c r="D92" s="49">
        <v>268</v>
      </c>
      <c r="E92" s="49">
        <v>0</v>
      </c>
      <c r="F92" s="49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</row>
    <row r="93" spans="1:11" s="7" customFormat="1" ht="15">
      <c r="A93" s="302"/>
      <c r="B93" s="299"/>
      <c r="C93" s="77" t="s">
        <v>28</v>
      </c>
      <c r="D93" s="49">
        <v>802</v>
      </c>
      <c r="E93" s="49">
        <v>0</v>
      </c>
      <c r="F93" s="49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</row>
    <row r="94" spans="1:11" s="7" customFormat="1" ht="15">
      <c r="A94" s="302"/>
      <c r="B94" s="299"/>
      <c r="C94" s="77" t="s">
        <v>29</v>
      </c>
      <c r="D94" s="49">
        <v>0</v>
      </c>
      <c r="E94" s="49">
        <v>0</v>
      </c>
      <c r="F94" s="49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</row>
    <row r="95" spans="1:11" s="7" customFormat="1" ht="15">
      <c r="A95" s="302"/>
      <c r="B95" s="299"/>
      <c r="C95" s="77" t="s">
        <v>30</v>
      </c>
      <c r="D95" s="49">
        <v>86</v>
      </c>
      <c r="E95" s="49">
        <v>0</v>
      </c>
      <c r="F95" s="49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</row>
    <row r="96" spans="1:11" s="7" customFormat="1" ht="15.75" thickBot="1">
      <c r="A96" s="303"/>
      <c r="B96" s="300"/>
      <c r="C96" s="80" t="s">
        <v>31</v>
      </c>
      <c r="D96" s="51">
        <v>423</v>
      </c>
      <c r="E96" s="51">
        <v>0</v>
      </c>
      <c r="F96" s="51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</row>
    <row r="97" spans="1:11" s="7" customFormat="1" ht="15">
      <c r="A97" s="311">
        <v>11</v>
      </c>
      <c r="B97" s="307" t="s">
        <v>86</v>
      </c>
      <c r="C97" s="88" t="s">
        <v>71</v>
      </c>
      <c r="D97" s="89">
        <f>SUM(D98:D104)</f>
        <v>125058</v>
      </c>
      <c r="E97" s="89">
        <f aca="true" t="shared" si="12" ref="E97:K97">SUM(E98:E104)</f>
        <v>0</v>
      </c>
      <c r="F97" s="89">
        <f t="shared" si="12"/>
        <v>283</v>
      </c>
      <c r="G97" s="89">
        <f t="shared" si="12"/>
        <v>0</v>
      </c>
      <c r="H97" s="89">
        <f t="shared" si="12"/>
        <v>0</v>
      </c>
      <c r="I97" s="89">
        <f t="shared" si="12"/>
        <v>0</v>
      </c>
      <c r="J97" s="89">
        <f t="shared" si="12"/>
        <v>0</v>
      </c>
      <c r="K97" s="89">
        <f t="shared" si="12"/>
        <v>0</v>
      </c>
    </row>
    <row r="98" spans="1:11" s="7" customFormat="1" ht="15">
      <c r="A98" s="302"/>
      <c r="B98" s="299"/>
      <c r="C98" s="90" t="s">
        <v>25</v>
      </c>
      <c r="D98" s="49">
        <v>114433</v>
      </c>
      <c r="E98" s="49">
        <v>0</v>
      </c>
      <c r="F98" s="49">
        <v>283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</row>
    <row r="99" spans="1:11" s="7" customFormat="1" ht="15">
      <c r="A99" s="302"/>
      <c r="B99" s="299"/>
      <c r="C99" s="77" t="s">
        <v>26</v>
      </c>
      <c r="D99" s="49">
        <v>9903</v>
      </c>
      <c r="E99" s="49">
        <v>0</v>
      </c>
      <c r="F99" s="49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</row>
    <row r="100" spans="1:11" s="7" customFormat="1" ht="15">
      <c r="A100" s="302"/>
      <c r="B100" s="299"/>
      <c r="C100" s="77" t="s">
        <v>27</v>
      </c>
      <c r="D100" s="49">
        <v>26</v>
      </c>
      <c r="E100" s="49">
        <v>0</v>
      </c>
      <c r="F100" s="49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</row>
    <row r="101" spans="1:11" s="7" customFormat="1" ht="15">
      <c r="A101" s="302"/>
      <c r="B101" s="299"/>
      <c r="C101" s="77" t="s">
        <v>28</v>
      </c>
      <c r="D101" s="49">
        <v>501</v>
      </c>
      <c r="E101" s="49">
        <v>0</v>
      </c>
      <c r="F101" s="49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</row>
    <row r="102" spans="1:11" s="7" customFormat="1" ht="15">
      <c r="A102" s="302"/>
      <c r="B102" s="299"/>
      <c r="C102" s="77" t="s">
        <v>29</v>
      </c>
      <c r="D102" s="49">
        <v>58</v>
      </c>
      <c r="E102" s="49">
        <v>0</v>
      </c>
      <c r="F102" s="49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</row>
    <row r="103" spans="1:11" s="7" customFormat="1" ht="15">
      <c r="A103" s="302"/>
      <c r="B103" s="299"/>
      <c r="C103" s="77" t="s">
        <v>30</v>
      </c>
      <c r="D103" s="49">
        <v>8</v>
      </c>
      <c r="E103" s="49">
        <v>0</v>
      </c>
      <c r="F103" s="49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</row>
    <row r="104" spans="1:11" s="7" customFormat="1" ht="15.75" thickBot="1">
      <c r="A104" s="303"/>
      <c r="B104" s="300"/>
      <c r="C104" s="80" t="s">
        <v>31</v>
      </c>
      <c r="D104" s="51">
        <v>129</v>
      </c>
      <c r="E104" s="51">
        <v>0</v>
      </c>
      <c r="F104" s="51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</row>
    <row r="105" spans="1:11" s="7" customFormat="1" ht="15">
      <c r="A105" s="311">
        <v>12</v>
      </c>
      <c r="B105" s="307" t="s">
        <v>89</v>
      </c>
      <c r="C105" s="88" t="s">
        <v>71</v>
      </c>
      <c r="D105" s="89">
        <f>SUM(D106:D112)</f>
        <v>33054</v>
      </c>
      <c r="E105" s="89">
        <f aca="true" t="shared" si="13" ref="E105:K105">SUM(E106:E112)</f>
        <v>0</v>
      </c>
      <c r="F105" s="89">
        <f t="shared" si="13"/>
        <v>97</v>
      </c>
      <c r="G105" s="89">
        <f t="shared" si="13"/>
        <v>0</v>
      </c>
      <c r="H105" s="89">
        <f t="shared" si="13"/>
        <v>0</v>
      </c>
      <c r="I105" s="89">
        <f t="shared" si="13"/>
        <v>0</v>
      </c>
      <c r="J105" s="89">
        <f t="shared" si="13"/>
        <v>0</v>
      </c>
      <c r="K105" s="89">
        <f t="shared" si="13"/>
        <v>0</v>
      </c>
    </row>
    <row r="106" spans="1:11" s="7" customFormat="1" ht="15">
      <c r="A106" s="302"/>
      <c r="B106" s="299"/>
      <c r="C106" s="90" t="s">
        <v>25</v>
      </c>
      <c r="D106" s="91">
        <v>27793</v>
      </c>
      <c r="E106" s="91">
        <v>0</v>
      </c>
      <c r="F106" s="91">
        <v>97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</row>
    <row r="107" spans="1:11" s="7" customFormat="1" ht="15">
      <c r="A107" s="302"/>
      <c r="B107" s="299"/>
      <c r="C107" s="77" t="s">
        <v>26</v>
      </c>
      <c r="D107" s="91">
        <v>4269</v>
      </c>
      <c r="E107" s="91">
        <v>0</v>
      </c>
      <c r="F107" s="91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</row>
    <row r="108" spans="1:11" s="7" customFormat="1" ht="15">
      <c r="A108" s="302"/>
      <c r="B108" s="299"/>
      <c r="C108" s="77" t="s">
        <v>27</v>
      </c>
      <c r="D108" s="91">
        <v>0</v>
      </c>
      <c r="E108" s="91">
        <v>0</v>
      </c>
      <c r="F108" s="91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</row>
    <row r="109" spans="1:11" s="7" customFormat="1" ht="15">
      <c r="A109" s="302"/>
      <c r="B109" s="299"/>
      <c r="C109" s="77" t="s">
        <v>28</v>
      </c>
      <c r="D109" s="91">
        <v>516</v>
      </c>
      <c r="E109" s="91">
        <v>0</v>
      </c>
      <c r="F109" s="91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</row>
    <row r="110" spans="1:11" s="7" customFormat="1" ht="15">
      <c r="A110" s="302"/>
      <c r="B110" s="299"/>
      <c r="C110" s="77" t="s">
        <v>29</v>
      </c>
      <c r="D110" s="91">
        <v>0</v>
      </c>
      <c r="E110" s="91">
        <v>0</v>
      </c>
      <c r="F110" s="91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</row>
    <row r="111" spans="1:11" s="7" customFormat="1" ht="15">
      <c r="A111" s="302"/>
      <c r="B111" s="299"/>
      <c r="C111" s="77" t="s">
        <v>30</v>
      </c>
      <c r="D111" s="91">
        <v>31</v>
      </c>
      <c r="E111" s="91">
        <v>0</v>
      </c>
      <c r="F111" s="91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</row>
    <row r="112" spans="1:11" s="7" customFormat="1" ht="15.75" thickBot="1">
      <c r="A112" s="303"/>
      <c r="B112" s="300"/>
      <c r="C112" s="80" t="s">
        <v>31</v>
      </c>
      <c r="D112" s="94">
        <v>445</v>
      </c>
      <c r="E112" s="94">
        <v>0</v>
      </c>
      <c r="F112" s="94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</row>
    <row r="113" spans="1:11" s="7" customFormat="1" ht="15">
      <c r="A113" s="311">
        <v>13</v>
      </c>
      <c r="B113" s="307" t="s">
        <v>87</v>
      </c>
      <c r="C113" s="88" t="s">
        <v>71</v>
      </c>
      <c r="D113" s="89">
        <f>SUM(D114:D120)</f>
        <v>48617</v>
      </c>
      <c r="E113" s="89">
        <f aca="true" t="shared" si="14" ref="E113:K113">SUM(E114:E120)</f>
        <v>0</v>
      </c>
      <c r="F113" s="89">
        <f t="shared" si="14"/>
        <v>38</v>
      </c>
      <c r="G113" s="89">
        <f t="shared" si="14"/>
        <v>0</v>
      </c>
      <c r="H113" s="89">
        <f t="shared" si="14"/>
        <v>0</v>
      </c>
      <c r="I113" s="89">
        <f t="shared" si="14"/>
        <v>0</v>
      </c>
      <c r="J113" s="89">
        <f t="shared" si="14"/>
        <v>0</v>
      </c>
      <c r="K113" s="89">
        <f t="shared" si="14"/>
        <v>0</v>
      </c>
    </row>
    <row r="114" spans="1:11" s="7" customFormat="1" ht="15">
      <c r="A114" s="302"/>
      <c r="B114" s="299"/>
      <c r="C114" s="90" t="s">
        <v>25</v>
      </c>
      <c r="D114" s="91">
        <v>40602</v>
      </c>
      <c r="E114" s="91">
        <v>0</v>
      </c>
      <c r="F114" s="91">
        <v>38</v>
      </c>
      <c r="G114" s="85">
        <v>0</v>
      </c>
      <c r="H114" s="85">
        <v>0</v>
      </c>
      <c r="I114" s="85">
        <v>0</v>
      </c>
      <c r="J114" s="85">
        <v>0</v>
      </c>
      <c r="K114" s="85">
        <v>0</v>
      </c>
    </row>
    <row r="115" spans="1:11" s="7" customFormat="1" ht="15">
      <c r="A115" s="302"/>
      <c r="B115" s="299"/>
      <c r="C115" s="77" t="s">
        <v>26</v>
      </c>
      <c r="D115" s="91">
        <v>6801</v>
      </c>
      <c r="E115" s="91">
        <v>0</v>
      </c>
      <c r="F115" s="91">
        <v>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</row>
    <row r="116" spans="1:11" s="7" customFormat="1" ht="15">
      <c r="A116" s="302"/>
      <c r="B116" s="299"/>
      <c r="C116" s="77" t="s">
        <v>27</v>
      </c>
      <c r="D116" s="91">
        <v>0</v>
      </c>
      <c r="E116" s="91">
        <v>0</v>
      </c>
      <c r="F116" s="91">
        <v>0</v>
      </c>
      <c r="G116" s="85">
        <v>0</v>
      </c>
      <c r="H116" s="85">
        <v>0</v>
      </c>
      <c r="I116" s="85">
        <v>0</v>
      </c>
      <c r="J116" s="85">
        <v>0</v>
      </c>
      <c r="K116" s="85">
        <v>0</v>
      </c>
    </row>
    <row r="117" spans="1:11" s="7" customFormat="1" ht="15">
      <c r="A117" s="302"/>
      <c r="B117" s="299"/>
      <c r="C117" s="77" t="s">
        <v>28</v>
      </c>
      <c r="D117" s="91">
        <v>1214</v>
      </c>
      <c r="E117" s="91">
        <v>0</v>
      </c>
      <c r="F117" s="91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</row>
    <row r="118" spans="1:11" s="7" customFormat="1" ht="15">
      <c r="A118" s="302"/>
      <c r="B118" s="299"/>
      <c r="C118" s="77" t="s">
        <v>29</v>
      </c>
      <c r="D118" s="91">
        <v>0</v>
      </c>
      <c r="E118" s="91">
        <v>0</v>
      </c>
      <c r="F118" s="91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0</v>
      </c>
    </row>
    <row r="119" spans="1:11" s="7" customFormat="1" ht="15">
      <c r="A119" s="302"/>
      <c r="B119" s="299"/>
      <c r="C119" s="77" t="s">
        <v>30</v>
      </c>
      <c r="D119" s="91">
        <v>0</v>
      </c>
      <c r="E119" s="91">
        <v>0</v>
      </c>
      <c r="F119" s="91">
        <v>0</v>
      </c>
      <c r="G119" s="85">
        <v>0</v>
      </c>
      <c r="H119" s="85">
        <v>0</v>
      </c>
      <c r="I119" s="85">
        <v>0</v>
      </c>
      <c r="J119" s="85">
        <v>0</v>
      </c>
      <c r="K119" s="85">
        <v>0</v>
      </c>
    </row>
    <row r="120" spans="1:11" s="7" customFormat="1" ht="15.75" thickBot="1">
      <c r="A120" s="303"/>
      <c r="B120" s="300"/>
      <c r="C120" s="80" t="s">
        <v>31</v>
      </c>
      <c r="D120" s="94">
        <v>0</v>
      </c>
      <c r="E120" s="94">
        <v>0</v>
      </c>
      <c r="F120" s="94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</row>
    <row r="121" spans="1:11" s="7" customFormat="1" ht="15">
      <c r="A121" s="311">
        <v>14</v>
      </c>
      <c r="B121" s="298" t="s">
        <v>61</v>
      </c>
      <c r="C121" s="88" t="s">
        <v>71</v>
      </c>
      <c r="D121" s="89">
        <f>SUM(D122:D128)</f>
        <v>91128</v>
      </c>
      <c r="E121" s="89">
        <f aca="true" t="shared" si="15" ref="E121:K121">SUM(E122:E128)</f>
        <v>0</v>
      </c>
      <c r="F121" s="89">
        <f t="shared" si="15"/>
        <v>1841</v>
      </c>
      <c r="G121" s="89">
        <f t="shared" si="15"/>
        <v>0</v>
      </c>
      <c r="H121" s="89">
        <f t="shared" si="15"/>
        <v>0</v>
      </c>
      <c r="I121" s="89">
        <f t="shared" si="15"/>
        <v>0</v>
      </c>
      <c r="J121" s="89">
        <f t="shared" si="15"/>
        <v>0</v>
      </c>
      <c r="K121" s="89">
        <f t="shared" si="15"/>
        <v>0</v>
      </c>
    </row>
    <row r="122" spans="1:11" s="7" customFormat="1" ht="15">
      <c r="A122" s="302"/>
      <c r="B122" s="317"/>
      <c r="C122" s="90" t="s">
        <v>25</v>
      </c>
      <c r="D122" s="91">
        <v>74030</v>
      </c>
      <c r="E122" s="91">
        <v>0</v>
      </c>
      <c r="F122" s="91">
        <v>1841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</row>
    <row r="123" spans="1:11" s="7" customFormat="1" ht="15">
      <c r="A123" s="302"/>
      <c r="B123" s="317"/>
      <c r="C123" s="77" t="s">
        <v>26</v>
      </c>
      <c r="D123" s="91">
        <v>16797</v>
      </c>
      <c r="E123" s="91">
        <v>0</v>
      </c>
      <c r="F123" s="91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</row>
    <row r="124" spans="1:11" s="7" customFormat="1" ht="15">
      <c r="A124" s="302"/>
      <c r="B124" s="317"/>
      <c r="C124" s="77" t="s">
        <v>27</v>
      </c>
      <c r="D124" s="91">
        <v>0</v>
      </c>
      <c r="E124" s="91">
        <v>0</v>
      </c>
      <c r="F124" s="91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</row>
    <row r="125" spans="1:11" s="7" customFormat="1" ht="15">
      <c r="A125" s="302"/>
      <c r="B125" s="317"/>
      <c r="C125" s="77" t="s">
        <v>28</v>
      </c>
      <c r="D125" s="91">
        <v>301</v>
      </c>
      <c r="E125" s="91">
        <v>0</v>
      </c>
      <c r="F125" s="91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</row>
    <row r="126" spans="1:11" s="7" customFormat="1" ht="15">
      <c r="A126" s="302"/>
      <c r="B126" s="317"/>
      <c r="C126" s="77" t="s">
        <v>29</v>
      </c>
      <c r="D126" s="91">
        <v>0</v>
      </c>
      <c r="E126" s="91">
        <v>0</v>
      </c>
      <c r="F126" s="91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0</v>
      </c>
    </row>
    <row r="127" spans="1:11" s="7" customFormat="1" ht="15">
      <c r="A127" s="302"/>
      <c r="B127" s="317"/>
      <c r="C127" s="77" t="s">
        <v>30</v>
      </c>
      <c r="D127" s="91">
        <v>0</v>
      </c>
      <c r="E127" s="91">
        <v>0</v>
      </c>
      <c r="F127" s="91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</row>
    <row r="128" spans="1:11" s="7" customFormat="1" ht="15.75" thickBot="1">
      <c r="A128" s="303"/>
      <c r="B128" s="318"/>
      <c r="C128" s="80" t="s">
        <v>31</v>
      </c>
      <c r="D128" s="94">
        <v>0</v>
      </c>
      <c r="E128" s="94">
        <v>0</v>
      </c>
      <c r="F128" s="94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</row>
    <row r="129" spans="1:11" s="7" customFormat="1" ht="16.5" customHeight="1">
      <c r="A129" s="284">
        <v>2</v>
      </c>
      <c r="B129" s="290" t="s">
        <v>22</v>
      </c>
      <c r="C129" s="96" t="s">
        <v>44</v>
      </c>
      <c r="D129" s="97">
        <f>SUM(D130:D136)</f>
        <v>87532</v>
      </c>
      <c r="E129" s="97">
        <f aca="true" t="shared" si="16" ref="E129:K129">SUM(E130:E136)</f>
        <v>92461</v>
      </c>
      <c r="F129" s="97">
        <f t="shared" si="16"/>
        <v>429</v>
      </c>
      <c r="G129" s="97">
        <f t="shared" si="16"/>
        <v>165</v>
      </c>
      <c r="H129" s="97">
        <f t="shared" si="16"/>
        <v>0</v>
      </c>
      <c r="I129" s="97">
        <f t="shared" si="16"/>
        <v>0</v>
      </c>
      <c r="J129" s="97">
        <f t="shared" si="16"/>
        <v>0</v>
      </c>
      <c r="K129" s="98">
        <f t="shared" si="16"/>
        <v>0</v>
      </c>
    </row>
    <row r="130" spans="1:11" s="7" customFormat="1" ht="13.5" customHeight="1">
      <c r="A130" s="285"/>
      <c r="B130" s="291"/>
      <c r="C130" s="77" t="s">
        <v>25</v>
      </c>
      <c r="D130" s="78">
        <f>D138+D146+D154+D162+D170+D178+D186+D194+D202+D210+D218+D226+D234+D242+D250+D258+D266</f>
        <v>34278</v>
      </c>
      <c r="E130" s="78">
        <f aca="true" t="shared" si="17" ref="E130:K130">E138+E146+E154+E162+E170+E178+E186+E194+E202+E210+E218+E226+E234+E242+E250+E258+E266</f>
        <v>26839</v>
      </c>
      <c r="F130" s="78">
        <f t="shared" si="17"/>
        <v>210</v>
      </c>
      <c r="G130" s="78">
        <f t="shared" si="17"/>
        <v>165</v>
      </c>
      <c r="H130" s="78">
        <f t="shared" si="17"/>
        <v>0</v>
      </c>
      <c r="I130" s="78">
        <f t="shared" si="17"/>
        <v>0</v>
      </c>
      <c r="J130" s="78">
        <f t="shared" si="17"/>
        <v>0</v>
      </c>
      <c r="K130" s="79">
        <f t="shared" si="17"/>
        <v>0</v>
      </c>
    </row>
    <row r="131" spans="1:11" s="7" customFormat="1" ht="12.75" customHeight="1">
      <c r="A131" s="285"/>
      <c r="B131" s="291"/>
      <c r="C131" s="77" t="s">
        <v>26</v>
      </c>
      <c r="D131" s="78">
        <f aca="true" t="shared" si="18" ref="D131:K136">D139+D147+D155+D163+D171+D179+D187+D195+D203+D211+D219+D227+D235+D243+D251+D259+D267</f>
        <v>14327</v>
      </c>
      <c r="E131" s="78">
        <f t="shared" si="18"/>
        <v>16053</v>
      </c>
      <c r="F131" s="78">
        <f t="shared" si="18"/>
        <v>215</v>
      </c>
      <c r="G131" s="78">
        <f t="shared" si="18"/>
        <v>0</v>
      </c>
      <c r="H131" s="78">
        <f t="shared" si="18"/>
        <v>0</v>
      </c>
      <c r="I131" s="78">
        <f t="shared" si="18"/>
        <v>0</v>
      </c>
      <c r="J131" s="78">
        <f t="shared" si="18"/>
        <v>0</v>
      </c>
      <c r="K131" s="79">
        <f t="shared" si="18"/>
        <v>0</v>
      </c>
    </row>
    <row r="132" spans="1:11" s="7" customFormat="1" ht="14.25" customHeight="1">
      <c r="A132" s="285"/>
      <c r="B132" s="291"/>
      <c r="C132" s="77" t="s">
        <v>27</v>
      </c>
      <c r="D132" s="78">
        <f t="shared" si="18"/>
        <v>6471</v>
      </c>
      <c r="E132" s="78">
        <f t="shared" si="18"/>
        <v>7391</v>
      </c>
      <c r="F132" s="78">
        <f t="shared" si="18"/>
        <v>2</v>
      </c>
      <c r="G132" s="78">
        <f t="shared" si="18"/>
        <v>0</v>
      </c>
      <c r="H132" s="78">
        <f t="shared" si="18"/>
        <v>0</v>
      </c>
      <c r="I132" s="78">
        <f t="shared" si="18"/>
        <v>0</v>
      </c>
      <c r="J132" s="78">
        <f t="shared" si="18"/>
        <v>0</v>
      </c>
      <c r="K132" s="79">
        <f t="shared" si="18"/>
        <v>0</v>
      </c>
    </row>
    <row r="133" spans="1:11" s="7" customFormat="1" ht="13.5" customHeight="1">
      <c r="A133" s="285"/>
      <c r="B133" s="291"/>
      <c r="C133" s="77" t="s">
        <v>28</v>
      </c>
      <c r="D133" s="78">
        <f t="shared" si="18"/>
        <v>20822</v>
      </c>
      <c r="E133" s="78">
        <f t="shared" si="18"/>
        <v>28061</v>
      </c>
      <c r="F133" s="78">
        <f t="shared" si="18"/>
        <v>2</v>
      </c>
      <c r="G133" s="78">
        <f t="shared" si="18"/>
        <v>0</v>
      </c>
      <c r="H133" s="78">
        <f t="shared" si="18"/>
        <v>0</v>
      </c>
      <c r="I133" s="78">
        <f t="shared" si="18"/>
        <v>0</v>
      </c>
      <c r="J133" s="78">
        <f t="shared" si="18"/>
        <v>0</v>
      </c>
      <c r="K133" s="79">
        <f t="shared" si="18"/>
        <v>0</v>
      </c>
    </row>
    <row r="134" spans="1:11" s="7" customFormat="1" ht="12.75" customHeight="1">
      <c r="A134" s="285"/>
      <c r="B134" s="291"/>
      <c r="C134" s="77" t="s">
        <v>29</v>
      </c>
      <c r="D134" s="78">
        <f t="shared" si="18"/>
        <v>2933</v>
      </c>
      <c r="E134" s="78">
        <f t="shared" si="18"/>
        <v>1344</v>
      </c>
      <c r="F134" s="78">
        <f t="shared" si="18"/>
        <v>0</v>
      </c>
      <c r="G134" s="78">
        <f t="shared" si="18"/>
        <v>0</v>
      </c>
      <c r="H134" s="78">
        <f t="shared" si="18"/>
        <v>0</v>
      </c>
      <c r="I134" s="78">
        <f t="shared" si="18"/>
        <v>0</v>
      </c>
      <c r="J134" s="78">
        <f t="shared" si="18"/>
        <v>0</v>
      </c>
      <c r="K134" s="79">
        <f t="shared" si="18"/>
        <v>0</v>
      </c>
    </row>
    <row r="135" spans="1:11" s="7" customFormat="1" ht="15" customHeight="1">
      <c r="A135" s="285"/>
      <c r="B135" s="291"/>
      <c r="C135" s="77" t="s">
        <v>30</v>
      </c>
      <c r="D135" s="78">
        <f t="shared" si="18"/>
        <v>872</v>
      </c>
      <c r="E135" s="78">
        <f t="shared" si="18"/>
        <v>581</v>
      </c>
      <c r="F135" s="78">
        <f t="shared" si="18"/>
        <v>0</v>
      </c>
      <c r="G135" s="78">
        <f t="shared" si="18"/>
        <v>0</v>
      </c>
      <c r="H135" s="78">
        <f t="shared" si="18"/>
        <v>0</v>
      </c>
      <c r="I135" s="78">
        <f t="shared" si="18"/>
        <v>0</v>
      </c>
      <c r="J135" s="78">
        <f t="shared" si="18"/>
        <v>0</v>
      </c>
      <c r="K135" s="79">
        <f t="shared" si="18"/>
        <v>0</v>
      </c>
    </row>
    <row r="136" spans="1:11" s="7" customFormat="1" ht="13.5" customHeight="1" thickBot="1">
      <c r="A136" s="286"/>
      <c r="B136" s="292"/>
      <c r="C136" s="80" t="s">
        <v>31</v>
      </c>
      <c r="D136" s="81">
        <f t="shared" si="18"/>
        <v>7829</v>
      </c>
      <c r="E136" s="81">
        <f t="shared" si="18"/>
        <v>12192</v>
      </c>
      <c r="F136" s="81">
        <f t="shared" si="18"/>
        <v>0</v>
      </c>
      <c r="G136" s="81">
        <f t="shared" si="18"/>
        <v>0</v>
      </c>
      <c r="H136" s="81">
        <f t="shared" si="18"/>
        <v>0</v>
      </c>
      <c r="I136" s="81">
        <f t="shared" si="18"/>
        <v>0</v>
      </c>
      <c r="J136" s="81">
        <f t="shared" si="18"/>
        <v>0</v>
      </c>
      <c r="K136" s="82">
        <f t="shared" si="18"/>
        <v>0</v>
      </c>
    </row>
    <row r="137" spans="1:11" s="7" customFormat="1" ht="14.25" customHeight="1">
      <c r="A137" s="301">
        <v>1</v>
      </c>
      <c r="B137" s="295" t="s">
        <v>54</v>
      </c>
      <c r="C137" s="83" t="s">
        <v>71</v>
      </c>
      <c r="D137" s="84">
        <f aca="true" t="shared" si="19" ref="D137:K137">SUM(D138:D144)</f>
        <v>51841</v>
      </c>
      <c r="E137" s="84">
        <f t="shared" si="19"/>
        <v>18454</v>
      </c>
      <c r="F137" s="84">
        <f t="shared" si="19"/>
        <v>117</v>
      </c>
      <c r="G137" s="84">
        <f t="shared" si="19"/>
        <v>165</v>
      </c>
      <c r="H137" s="84">
        <f t="shared" si="19"/>
        <v>0</v>
      </c>
      <c r="I137" s="84">
        <f t="shared" si="19"/>
        <v>0</v>
      </c>
      <c r="J137" s="84">
        <f t="shared" si="19"/>
        <v>0</v>
      </c>
      <c r="K137" s="84">
        <f t="shared" si="19"/>
        <v>0</v>
      </c>
    </row>
    <row r="138" spans="1:11" s="7" customFormat="1" ht="14.25" customHeight="1">
      <c r="A138" s="302"/>
      <c r="B138" s="296"/>
      <c r="C138" s="77" t="s">
        <v>25</v>
      </c>
      <c r="D138" s="85">
        <v>28155</v>
      </c>
      <c r="E138" s="85">
        <v>3997</v>
      </c>
      <c r="F138" s="85">
        <v>117</v>
      </c>
      <c r="G138" s="85">
        <v>165</v>
      </c>
      <c r="H138" s="85">
        <v>0</v>
      </c>
      <c r="I138" s="85">
        <v>0</v>
      </c>
      <c r="J138" s="85">
        <v>0</v>
      </c>
      <c r="K138" s="85">
        <v>0</v>
      </c>
    </row>
    <row r="139" spans="1:11" s="7" customFormat="1" ht="15">
      <c r="A139" s="302"/>
      <c r="B139" s="296"/>
      <c r="C139" s="77" t="s">
        <v>26</v>
      </c>
      <c r="D139" s="85">
        <v>7072</v>
      </c>
      <c r="E139" s="85">
        <v>2777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  <c r="K139" s="85">
        <v>0</v>
      </c>
    </row>
    <row r="140" spans="1:11" s="7" customFormat="1" ht="15">
      <c r="A140" s="302"/>
      <c r="B140" s="296"/>
      <c r="C140" s="77" t="s">
        <v>27</v>
      </c>
      <c r="D140" s="85">
        <v>2149</v>
      </c>
      <c r="E140" s="85">
        <v>1307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</row>
    <row r="141" spans="1:11" ht="15">
      <c r="A141" s="302"/>
      <c r="B141" s="296"/>
      <c r="C141" s="77" t="s">
        <v>28</v>
      </c>
      <c r="D141" s="85">
        <v>8765</v>
      </c>
      <c r="E141" s="85">
        <v>9386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</row>
    <row r="142" spans="1:11" ht="14.25" customHeight="1">
      <c r="A142" s="302"/>
      <c r="B142" s="296"/>
      <c r="C142" s="77" t="s">
        <v>29</v>
      </c>
      <c r="D142" s="85">
        <v>1180</v>
      </c>
      <c r="E142" s="85">
        <v>55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</row>
    <row r="143" spans="1:11" ht="15">
      <c r="A143" s="302"/>
      <c r="B143" s="296"/>
      <c r="C143" s="77" t="s">
        <v>30</v>
      </c>
      <c r="D143" s="85">
        <v>513</v>
      </c>
      <c r="E143" s="85">
        <v>59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</row>
    <row r="144" spans="1:11" ht="15.75" thickBot="1">
      <c r="A144" s="303"/>
      <c r="B144" s="297"/>
      <c r="C144" s="80" t="s">
        <v>31</v>
      </c>
      <c r="D144" s="86">
        <v>4007</v>
      </c>
      <c r="E144" s="86">
        <v>873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0</v>
      </c>
    </row>
    <row r="145" spans="1:11" ht="15">
      <c r="A145" s="311">
        <v>2</v>
      </c>
      <c r="B145" s="298" t="s">
        <v>56</v>
      </c>
      <c r="C145" s="88" t="s">
        <v>71</v>
      </c>
      <c r="D145" s="89">
        <f aca="true" t="shared" si="20" ref="D145:K145">SUM(D146:D152)</f>
        <v>993</v>
      </c>
      <c r="E145" s="89">
        <f t="shared" si="20"/>
        <v>1556</v>
      </c>
      <c r="F145" s="89">
        <f t="shared" si="20"/>
        <v>0</v>
      </c>
      <c r="G145" s="89">
        <f t="shared" si="20"/>
        <v>0</v>
      </c>
      <c r="H145" s="89">
        <f t="shared" si="20"/>
        <v>0</v>
      </c>
      <c r="I145" s="89">
        <f t="shared" si="20"/>
        <v>0</v>
      </c>
      <c r="J145" s="89">
        <f t="shared" si="20"/>
        <v>0</v>
      </c>
      <c r="K145" s="89">
        <f t="shared" si="20"/>
        <v>0</v>
      </c>
    </row>
    <row r="146" spans="1:11" ht="15">
      <c r="A146" s="302"/>
      <c r="B146" s="296"/>
      <c r="C146" s="90" t="s">
        <v>25</v>
      </c>
      <c r="D146" s="91">
        <v>56</v>
      </c>
      <c r="E146" s="91">
        <v>111</v>
      </c>
      <c r="F146" s="91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</row>
    <row r="147" spans="1:11" ht="15">
      <c r="A147" s="302"/>
      <c r="B147" s="296"/>
      <c r="C147" s="77" t="s">
        <v>26</v>
      </c>
      <c r="D147" s="49">
        <v>153</v>
      </c>
      <c r="E147" s="49">
        <v>160</v>
      </c>
      <c r="F147" s="49">
        <v>0</v>
      </c>
      <c r="G147" s="85">
        <v>0</v>
      </c>
      <c r="H147" s="85">
        <v>0</v>
      </c>
      <c r="I147" s="85">
        <v>0</v>
      </c>
      <c r="J147" s="85">
        <v>0</v>
      </c>
      <c r="K147" s="85">
        <v>0</v>
      </c>
    </row>
    <row r="148" spans="1:11" ht="15">
      <c r="A148" s="302"/>
      <c r="B148" s="296"/>
      <c r="C148" s="77" t="s">
        <v>27</v>
      </c>
      <c r="D148" s="49">
        <v>745</v>
      </c>
      <c r="E148" s="49">
        <v>827</v>
      </c>
      <c r="F148" s="49">
        <v>0</v>
      </c>
      <c r="G148" s="85">
        <v>0</v>
      </c>
      <c r="H148" s="85">
        <v>0</v>
      </c>
      <c r="I148" s="85">
        <v>0</v>
      </c>
      <c r="J148" s="85">
        <v>0</v>
      </c>
      <c r="K148" s="85">
        <v>0</v>
      </c>
    </row>
    <row r="149" spans="1:11" ht="15">
      <c r="A149" s="302"/>
      <c r="B149" s="296"/>
      <c r="C149" s="77" t="s">
        <v>28</v>
      </c>
      <c r="D149" s="49">
        <v>0</v>
      </c>
      <c r="E149" s="49">
        <v>0</v>
      </c>
      <c r="F149" s="49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</row>
    <row r="150" spans="1:11" ht="13.5" customHeight="1">
      <c r="A150" s="302"/>
      <c r="B150" s="296"/>
      <c r="C150" s="77" t="s">
        <v>29</v>
      </c>
      <c r="D150" s="49">
        <v>7</v>
      </c>
      <c r="E150" s="49">
        <v>0</v>
      </c>
      <c r="F150" s="49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</row>
    <row r="151" spans="1:11" ht="15">
      <c r="A151" s="302"/>
      <c r="B151" s="296"/>
      <c r="C151" s="77" t="s">
        <v>30</v>
      </c>
      <c r="D151" s="49">
        <v>32</v>
      </c>
      <c r="E151" s="49">
        <v>458</v>
      </c>
      <c r="F151" s="49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</row>
    <row r="152" spans="1:11" ht="15.75" thickBot="1">
      <c r="A152" s="303"/>
      <c r="B152" s="297"/>
      <c r="C152" s="80" t="s">
        <v>31</v>
      </c>
      <c r="D152" s="51">
        <v>0</v>
      </c>
      <c r="E152" s="51">
        <v>0</v>
      </c>
      <c r="F152" s="51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</row>
    <row r="153" spans="1:11" ht="15">
      <c r="A153" s="312">
        <v>3</v>
      </c>
      <c r="B153" s="298" t="s">
        <v>72</v>
      </c>
      <c r="C153" s="88" t="s">
        <v>71</v>
      </c>
      <c r="D153" s="89">
        <f aca="true" t="shared" si="21" ref="D153:K153">SUM(D154:D160)</f>
        <v>3756</v>
      </c>
      <c r="E153" s="89">
        <f t="shared" si="21"/>
        <v>10115</v>
      </c>
      <c r="F153" s="89">
        <f t="shared" si="21"/>
        <v>16</v>
      </c>
      <c r="G153" s="89">
        <f t="shared" si="21"/>
        <v>0</v>
      </c>
      <c r="H153" s="89">
        <f t="shared" si="21"/>
        <v>0</v>
      </c>
      <c r="I153" s="89">
        <f t="shared" si="21"/>
        <v>0</v>
      </c>
      <c r="J153" s="89">
        <f t="shared" si="21"/>
        <v>0</v>
      </c>
      <c r="K153" s="89">
        <f t="shared" si="21"/>
        <v>0</v>
      </c>
    </row>
    <row r="154" spans="1:11" ht="15">
      <c r="A154" s="302"/>
      <c r="B154" s="296"/>
      <c r="C154" s="90" t="s">
        <v>25</v>
      </c>
      <c r="D154" s="91">
        <v>0</v>
      </c>
      <c r="E154" s="91">
        <v>6382</v>
      </c>
      <c r="F154" s="91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</row>
    <row r="155" spans="1:11" ht="15">
      <c r="A155" s="302"/>
      <c r="B155" s="296"/>
      <c r="C155" s="77" t="s">
        <v>26</v>
      </c>
      <c r="D155" s="49">
        <v>1044</v>
      </c>
      <c r="E155" s="49">
        <v>1291</v>
      </c>
      <c r="F155" s="49">
        <v>16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</row>
    <row r="156" spans="1:11" ht="15">
      <c r="A156" s="302"/>
      <c r="B156" s="296"/>
      <c r="C156" s="77" t="s">
        <v>27</v>
      </c>
      <c r="D156" s="49">
        <v>390</v>
      </c>
      <c r="E156" s="49">
        <v>341</v>
      </c>
      <c r="F156" s="49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</row>
    <row r="157" spans="1:11" ht="15">
      <c r="A157" s="302"/>
      <c r="B157" s="296"/>
      <c r="C157" s="77" t="s">
        <v>28</v>
      </c>
      <c r="D157" s="49">
        <v>853</v>
      </c>
      <c r="E157" s="49">
        <v>661</v>
      </c>
      <c r="F157" s="49">
        <v>0</v>
      </c>
      <c r="G157" s="85">
        <v>0</v>
      </c>
      <c r="H157" s="85">
        <v>0</v>
      </c>
      <c r="I157" s="85">
        <v>0</v>
      </c>
      <c r="J157" s="85">
        <v>0</v>
      </c>
      <c r="K157" s="85">
        <v>0</v>
      </c>
    </row>
    <row r="158" spans="1:11" ht="13.5" customHeight="1">
      <c r="A158" s="302"/>
      <c r="B158" s="296"/>
      <c r="C158" s="77" t="s">
        <v>29</v>
      </c>
      <c r="D158" s="49">
        <v>858</v>
      </c>
      <c r="E158" s="49">
        <v>675</v>
      </c>
      <c r="F158" s="49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</row>
    <row r="159" spans="1:11" ht="15">
      <c r="A159" s="302"/>
      <c r="B159" s="296"/>
      <c r="C159" s="77" t="s">
        <v>30</v>
      </c>
      <c r="D159" s="49">
        <v>30</v>
      </c>
      <c r="E159" s="49">
        <v>28</v>
      </c>
      <c r="F159" s="49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</row>
    <row r="160" spans="1:11" ht="15.75" thickBot="1">
      <c r="A160" s="303"/>
      <c r="B160" s="297"/>
      <c r="C160" s="80" t="s">
        <v>31</v>
      </c>
      <c r="D160" s="51">
        <v>581</v>
      </c>
      <c r="E160" s="51">
        <v>737</v>
      </c>
      <c r="F160" s="51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</row>
    <row r="161" spans="1:11" ht="15">
      <c r="A161" s="311">
        <v>4</v>
      </c>
      <c r="B161" s="298" t="s">
        <v>67</v>
      </c>
      <c r="C161" s="88" t="s">
        <v>71</v>
      </c>
      <c r="D161" s="89">
        <f aca="true" t="shared" si="22" ref="D161:K161">SUM(D162:D168)</f>
        <v>741</v>
      </c>
      <c r="E161" s="89">
        <f t="shared" si="22"/>
        <v>1695</v>
      </c>
      <c r="F161" s="89">
        <f t="shared" si="22"/>
        <v>0</v>
      </c>
      <c r="G161" s="89">
        <f t="shared" si="22"/>
        <v>0</v>
      </c>
      <c r="H161" s="89">
        <f t="shared" si="22"/>
        <v>0</v>
      </c>
      <c r="I161" s="89">
        <f t="shared" si="22"/>
        <v>0</v>
      </c>
      <c r="J161" s="89">
        <f t="shared" si="22"/>
        <v>0</v>
      </c>
      <c r="K161" s="89">
        <f t="shared" si="22"/>
        <v>0</v>
      </c>
    </row>
    <row r="162" spans="1:11" ht="15">
      <c r="A162" s="302"/>
      <c r="B162" s="296"/>
      <c r="C162" s="90" t="s">
        <v>25</v>
      </c>
      <c r="D162" s="91">
        <v>0</v>
      </c>
      <c r="E162" s="91">
        <v>0</v>
      </c>
      <c r="F162" s="91">
        <v>0</v>
      </c>
      <c r="G162" s="85">
        <v>0</v>
      </c>
      <c r="H162" s="85">
        <v>0</v>
      </c>
      <c r="I162" s="85">
        <v>0</v>
      </c>
      <c r="J162" s="85">
        <v>0</v>
      </c>
      <c r="K162" s="85">
        <v>0</v>
      </c>
    </row>
    <row r="163" spans="1:11" ht="15">
      <c r="A163" s="302"/>
      <c r="B163" s="296"/>
      <c r="C163" s="77" t="s">
        <v>26</v>
      </c>
      <c r="D163" s="49">
        <v>275</v>
      </c>
      <c r="E163" s="49">
        <v>209</v>
      </c>
      <c r="F163" s="49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</row>
    <row r="164" spans="1:11" ht="15">
      <c r="A164" s="302"/>
      <c r="B164" s="296"/>
      <c r="C164" s="77" t="s">
        <v>27</v>
      </c>
      <c r="D164" s="49">
        <v>192</v>
      </c>
      <c r="E164" s="49">
        <v>265</v>
      </c>
      <c r="F164" s="49">
        <v>0</v>
      </c>
      <c r="G164" s="85">
        <v>0</v>
      </c>
      <c r="H164" s="85">
        <v>0</v>
      </c>
      <c r="I164" s="85">
        <v>0</v>
      </c>
      <c r="J164" s="85">
        <v>0</v>
      </c>
      <c r="K164" s="85">
        <v>0</v>
      </c>
    </row>
    <row r="165" spans="1:11" ht="15">
      <c r="A165" s="302"/>
      <c r="B165" s="296"/>
      <c r="C165" s="77" t="s">
        <v>28</v>
      </c>
      <c r="D165" s="49">
        <v>253</v>
      </c>
      <c r="E165" s="49">
        <v>603</v>
      </c>
      <c r="F165" s="49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</row>
    <row r="166" spans="1:11" ht="15">
      <c r="A166" s="302"/>
      <c r="B166" s="296"/>
      <c r="C166" s="77" t="s">
        <v>29</v>
      </c>
      <c r="D166" s="49">
        <v>0</v>
      </c>
      <c r="E166" s="49">
        <v>0</v>
      </c>
      <c r="F166" s="49">
        <v>0</v>
      </c>
      <c r="G166" s="85">
        <v>0</v>
      </c>
      <c r="H166" s="85">
        <v>0</v>
      </c>
      <c r="I166" s="85">
        <v>0</v>
      </c>
      <c r="J166" s="85">
        <v>0</v>
      </c>
      <c r="K166" s="85">
        <v>0</v>
      </c>
    </row>
    <row r="167" spans="1:11" ht="13.5" customHeight="1">
      <c r="A167" s="302"/>
      <c r="B167" s="296"/>
      <c r="C167" s="77" t="s">
        <v>30</v>
      </c>
      <c r="D167" s="49">
        <v>21</v>
      </c>
      <c r="E167" s="49">
        <v>0</v>
      </c>
      <c r="F167" s="49">
        <v>0</v>
      </c>
      <c r="G167" s="85">
        <v>0</v>
      </c>
      <c r="H167" s="85">
        <v>0</v>
      </c>
      <c r="I167" s="85">
        <v>0</v>
      </c>
      <c r="J167" s="85">
        <v>0</v>
      </c>
      <c r="K167" s="85">
        <v>0</v>
      </c>
    </row>
    <row r="168" spans="1:11" ht="13.5" customHeight="1" thickBot="1">
      <c r="A168" s="303"/>
      <c r="B168" s="297"/>
      <c r="C168" s="80" t="s">
        <v>31</v>
      </c>
      <c r="D168" s="51">
        <v>0</v>
      </c>
      <c r="E168" s="51">
        <v>618</v>
      </c>
      <c r="F168" s="51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</row>
    <row r="169" spans="1:11" ht="13.5" customHeight="1">
      <c r="A169" s="312">
        <v>5</v>
      </c>
      <c r="B169" s="295" t="s">
        <v>80</v>
      </c>
      <c r="C169" s="83" t="s">
        <v>71</v>
      </c>
      <c r="D169" s="84">
        <f aca="true" t="shared" si="23" ref="D169:K169">SUM(D170:D176)</f>
        <v>2780</v>
      </c>
      <c r="E169" s="84">
        <f t="shared" si="23"/>
        <v>2220</v>
      </c>
      <c r="F169" s="84">
        <f t="shared" si="23"/>
        <v>22</v>
      </c>
      <c r="G169" s="84">
        <f t="shared" si="23"/>
        <v>0</v>
      </c>
      <c r="H169" s="84">
        <f t="shared" si="23"/>
        <v>0</v>
      </c>
      <c r="I169" s="84">
        <f t="shared" si="23"/>
        <v>0</v>
      </c>
      <c r="J169" s="84">
        <f t="shared" si="23"/>
        <v>0</v>
      </c>
      <c r="K169" s="84">
        <f t="shared" si="23"/>
        <v>0</v>
      </c>
    </row>
    <row r="170" spans="1:11" ht="13.5" customHeight="1">
      <c r="A170" s="302"/>
      <c r="B170" s="296"/>
      <c r="C170" s="90" t="s">
        <v>25</v>
      </c>
      <c r="D170" s="91">
        <v>0</v>
      </c>
      <c r="E170" s="91">
        <v>650</v>
      </c>
      <c r="F170" s="91">
        <v>0</v>
      </c>
      <c r="G170" s="85">
        <v>0</v>
      </c>
      <c r="H170" s="85">
        <v>0</v>
      </c>
      <c r="I170" s="85">
        <v>0</v>
      </c>
      <c r="J170" s="85">
        <v>0</v>
      </c>
      <c r="K170" s="85">
        <v>0</v>
      </c>
    </row>
    <row r="171" spans="1:11" ht="13.5" customHeight="1">
      <c r="A171" s="302"/>
      <c r="B171" s="296"/>
      <c r="C171" s="77" t="s">
        <v>26</v>
      </c>
      <c r="D171" s="49">
        <v>539</v>
      </c>
      <c r="E171" s="49">
        <v>448</v>
      </c>
      <c r="F171" s="49">
        <v>20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</row>
    <row r="172" spans="1:11" ht="13.5" customHeight="1">
      <c r="A172" s="302"/>
      <c r="B172" s="296"/>
      <c r="C172" s="77" t="s">
        <v>27</v>
      </c>
      <c r="D172" s="49">
        <v>5</v>
      </c>
      <c r="E172" s="49">
        <v>0</v>
      </c>
      <c r="F172" s="49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</row>
    <row r="173" spans="1:11" ht="13.5" customHeight="1">
      <c r="A173" s="302"/>
      <c r="B173" s="296"/>
      <c r="C173" s="77" t="s">
        <v>28</v>
      </c>
      <c r="D173" s="49">
        <v>1833</v>
      </c>
      <c r="E173" s="49">
        <v>803</v>
      </c>
      <c r="F173" s="49">
        <v>2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</row>
    <row r="174" spans="1:11" ht="13.5" customHeight="1">
      <c r="A174" s="302"/>
      <c r="B174" s="296"/>
      <c r="C174" s="77" t="s">
        <v>29</v>
      </c>
      <c r="D174" s="49">
        <v>239</v>
      </c>
      <c r="E174" s="49">
        <v>0</v>
      </c>
      <c r="F174" s="49">
        <v>0</v>
      </c>
      <c r="G174" s="85">
        <v>0</v>
      </c>
      <c r="H174" s="85">
        <v>0</v>
      </c>
      <c r="I174" s="85">
        <v>0</v>
      </c>
      <c r="J174" s="85">
        <v>0</v>
      </c>
      <c r="K174" s="85">
        <v>0</v>
      </c>
    </row>
    <row r="175" spans="1:11" ht="15">
      <c r="A175" s="302"/>
      <c r="B175" s="296"/>
      <c r="C175" s="77" t="s">
        <v>30</v>
      </c>
      <c r="D175" s="49">
        <v>4</v>
      </c>
      <c r="E175" s="49">
        <v>0</v>
      </c>
      <c r="F175" s="49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</row>
    <row r="176" spans="1:11" ht="27" customHeight="1" thickBot="1">
      <c r="A176" s="303"/>
      <c r="B176" s="297"/>
      <c r="C176" s="80" t="s">
        <v>31</v>
      </c>
      <c r="D176" s="51">
        <v>160</v>
      </c>
      <c r="E176" s="51">
        <v>319</v>
      </c>
      <c r="F176" s="51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</row>
    <row r="177" spans="1:13" s="10" customFormat="1" ht="15">
      <c r="A177" s="311">
        <v>6</v>
      </c>
      <c r="B177" s="298" t="s">
        <v>88</v>
      </c>
      <c r="C177" s="88" t="s">
        <v>71</v>
      </c>
      <c r="D177" s="89">
        <f aca="true" t="shared" si="24" ref="D177:K177">SUM(D178:D184)</f>
        <v>2469</v>
      </c>
      <c r="E177" s="89">
        <f t="shared" si="24"/>
        <v>11861</v>
      </c>
      <c r="F177" s="89">
        <f t="shared" si="24"/>
        <v>0</v>
      </c>
      <c r="G177" s="89">
        <f t="shared" si="24"/>
        <v>0</v>
      </c>
      <c r="H177" s="89">
        <f t="shared" si="24"/>
        <v>0</v>
      </c>
      <c r="I177" s="89">
        <f t="shared" si="24"/>
        <v>0</v>
      </c>
      <c r="J177" s="89">
        <f t="shared" si="24"/>
        <v>0</v>
      </c>
      <c r="K177" s="89">
        <f t="shared" si="24"/>
        <v>0</v>
      </c>
      <c r="L177" s="9"/>
      <c r="M177" s="9"/>
    </row>
    <row r="178" spans="1:11" s="10" customFormat="1" ht="15">
      <c r="A178" s="302"/>
      <c r="B178" s="299"/>
      <c r="C178" s="90" t="s">
        <v>25</v>
      </c>
      <c r="D178" s="91">
        <v>1422</v>
      </c>
      <c r="E178" s="91">
        <v>5576</v>
      </c>
      <c r="F178" s="91">
        <v>0</v>
      </c>
      <c r="G178" s="85">
        <v>0</v>
      </c>
      <c r="H178" s="85">
        <v>0</v>
      </c>
      <c r="I178" s="85">
        <v>0</v>
      </c>
      <c r="J178" s="85">
        <v>0</v>
      </c>
      <c r="K178" s="85">
        <v>0</v>
      </c>
    </row>
    <row r="179" spans="1:13" s="10" customFormat="1" ht="15">
      <c r="A179" s="302"/>
      <c r="B179" s="299"/>
      <c r="C179" s="77" t="s">
        <v>26</v>
      </c>
      <c r="D179" s="49">
        <v>471</v>
      </c>
      <c r="E179" s="49">
        <v>2838</v>
      </c>
      <c r="F179" s="49">
        <v>0</v>
      </c>
      <c r="G179" s="85">
        <v>0</v>
      </c>
      <c r="H179" s="85">
        <v>0</v>
      </c>
      <c r="I179" s="85">
        <v>0</v>
      </c>
      <c r="J179" s="85">
        <v>0</v>
      </c>
      <c r="K179" s="85">
        <v>0</v>
      </c>
      <c r="L179" s="11"/>
      <c r="M179" s="11"/>
    </row>
    <row r="180" spans="1:13" s="10" customFormat="1" ht="15">
      <c r="A180" s="302"/>
      <c r="B180" s="299"/>
      <c r="C180" s="77" t="s">
        <v>27</v>
      </c>
      <c r="D180" s="49">
        <v>67</v>
      </c>
      <c r="E180" s="49">
        <v>488</v>
      </c>
      <c r="F180" s="49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11"/>
      <c r="M180" s="11"/>
    </row>
    <row r="181" spans="1:13" s="10" customFormat="1" ht="15">
      <c r="A181" s="302"/>
      <c r="B181" s="299"/>
      <c r="C181" s="77" t="s">
        <v>28</v>
      </c>
      <c r="D181" s="49">
        <v>337</v>
      </c>
      <c r="E181" s="49">
        <v>1785</v>
      </c>
      <c r="F181" s="49">
        <v>0</v>
      </c>
      <c r="G181" s="85">
        <v>0</v>
      </c>
      <c r="H181" s="85">
        <v>0</v>
      </c>
      <c r="I181" s="85">
        <v>0</v>
      </c>
      <c r="J181" s="85">
        <v>0</v>
      </c>
      <c r="K181" s="85">
        <v>0</v>
      </c>
      <c r="L181" s="11"/>
      <c r="M181" s="11"/>
    </row>
    <row r="182" spans="1:13" s="10" customFormat="1" ht="15">
      <c r="A182" s="302"/>
      <c r="B182" s="299"/>
      <c r="C182" s="77" t="s">
        <v>29</v>
      </c>
      <c r="D182" s="49">
        <v>59</v>
      </c>
      <c r="E182" s="49">
        <v>12</v>
      </c>
      <c r="F182" s="49">
        <v>0</v>
      </c>
      <c r="G182" s="85">
        <v>0</v>
      </c>
      <c r="H182" s="85">
        <v>0</v>
      </c>
      <c r="I182" s="85">
        <v>0</v>
      </c>
      <c r="J182" s="85">
        <v>0</v>
      </c>
      <c r="K182" s="85">
        <v>0</v>
      </c>
      <c r="L182" s="11"/>
      <c r="M182" s="11"/>
    </row>
    <row r="183" spans="1:13" s="10" customFormat="1" ht="15">
      <c r="A183" s="302"/>
      <c r="B183" s="299"/>
      <c r="C183" s="77" t="s">
        <v>30</v>
      </c>
      <c r="D183" s="49">
        <v>0</v>
      </c>
      <c r="E183" s="49">
        <v>0</v>
      </c>
      <c r="F183" s="49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11"/>
      <c r="M183" s="11"/>
    </row>
    <row r="184" spans="1:13" s="10" customFormat="1" ht="15.75" thickBot="1">
      <c r="A184" s="303"/>
      <c r="B184" s="300"/>
      <c r="C184" s="80" t="s">
        <v>31</v>
      </c>
      <c r="D184" s="51">
        <v>113</v>
      </c>
      <c r="E184" s="51">
        <v>1162</v>
      </c>
      <c r="F184" s="51">
        <v>0</v>
      </c>
      <c r="G184" s="86">
        <v>0</v>
      </c>
      <c r="H184" s="86">
        <v>0</v>
      </c>
      <c r="I184" s="86">
        <v>0</v>
      </c>
      <c r="J184" s="86">
        <v>0</v>
      </c>
      <c r="K184" s="86">
        <v>0</v>
      </c>
      <c r="L184" s="11"/>
      <c r="M184" s="11"/>
    </row>
    <row r="185" spans="1:13" s="10" customFormat="1" ht="15">
      <c r="A185" s="312">
        <v>7</v>
      </c>
      <c r="B185" s="298" t="s">
        <v>64</v>
      </c>
      <c r="C185" s="88" t="s">
        <v>71</v>
      </c>
      <c r="D185" s="89">
        <f aca="true" t="shared" si="25" ref="D185:K185">SUM(D186:D192)</f>
        <v>3701</v>
      </c>
      <c r="E185" s="89">
        <f t="shared" si="25"/>
        <v>6032</v>
      </c>
      <c r="F185" s="89">
        <f t="shared" si="25"/>
        <v>126</v>
      </c>
      <c r="G185" s="89">
        <f t="shared" si="25"/>
        <v>0</v>
      </c>
      <c r="H185" s="89">
        <f t="shared" si="25"/>
        <v>0</v>
      </c>
      <c r="I185" s="89">
        <f t="shared" si="25"/>
        <v>0</v>
      </c>
      <c r="J185" s="89">
        <f t="shared" si="25"/>
        <v>0</v>
      </c>
      <c r="K185" s="89">
        <f t="shared" si="25"/>
        <v>0</v>
      </c>
      <c r="L185" s="11"/>
      <c r="M185" s="11"/>
    </row>
    <row r="186" spans="1:13" s="10" customFormat="1" ht="15">
      <c r="A186" s="302"/>
      <c r="B186" s="299"/>
      <c r="C186" s="90" t="s">
        <v>25</v>
      </c>
      <c r="D186" s="91">
        <v>220</v>
      </c>
      <c r="E186" s="91">
        <v>1002</v>
      </c>
      <c r="F186" s="91">
        <v>0</v>
      </c>
      <c r="G186" s="85">
        <v>0</v>
      </c>
      <c r="H186" s="85">
        <v>0</v>
      </c>
      <c r="I186" s="85">
        <v>0</v>
      </c>
      <c r="J186" s="85">
        <v>0</v>
      </c>
      <c r="K186" s="85">
        <v>0</v>
      </c>
      <c r="L186" s="11"/>
      <c r="M186" s="11"/>
    </row>
    <row r="187" spans="1:13" s="10" customFormat="1" ht="15">
      <c r="A187" s="302"/>
      <c r="B187" s="299"/>
      <c r="C187" s="77" t="s">
        <v>26</v>
      </c>
      <c r="D187" s="49">
        <v>733</v>
      </c>
      <c r="E187" s="49">
        <v>110</v>
      </c>
      <c r="F187" s="49">
        <v>126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11"/>
      <c r="M187" s="11"/>
    </row>
    <row r="188" spans="1:11" ht="15">
      <c r="A188" s="302"/>
      <c r="B188" s="299"/>
      <c r="C188" s="77" t="s">
        <v>27</v>
      </c>
      <c r="D188" s="49">
        <v>421</v>
      </c>
      <c r="E188" s="49">
        <v>252</v>
      </c>
      <c r="F188" s="49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0</v>
      </c>
    </row>
    <row r="189" spans="1:11" ht="15">
      <c r="A189" s="302"/>
      <c r="B189" s="299"/>
      <c r="C189" s="77" t="s">
        <v>28</v>
      </c>
      <c r="D189" s="49">
        <v>2185</v>
      </c>
      <c r="E189" s="49">
        <v>3630</v>
      </c>
      <c r="F189" s="49">
        <v>0</v>
      </c>
      <c r="G189" s="85">
        <v>0</v>
      </c>
      <c r="H189" s="85">
        <v>0</v>
      </c>
      <c r="I189" s="85">
        <v>0</v>
      </c>
      <c r="J189" s="85">
        <v>0</v>
      </c>
      <c r="K189" s="85">
        <v>0</v>
      </c>
    </row>
    <row r="190" spans="1:11" ht="15">
      <c r="A190" s="302"/>
      <c r="B190" s="299"/>
      <c r="C190" s="77" t="s">
        <v>29</v>
      </c>
      <c r="D190" s="49">
        <v>6</v>
      </c>
      <c r="E190" s="49">
        <v>1</v>
      </c>
      <c r="F190" s="49">
        <v>0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</row>
    <row r="191" spans="1:11" ht="15">
      <c r="A191" s="302"/>
      <c r="B191" s="299"/>
      <c r="C191" s="77" t="s">
        <v>30</v>
      </c>
      <c r="D191" s="49">
        <v>55</v>
      </c>
      <c r="E191" s="49">
        <v>2</v>
      </c>
      <c r="F191" s="49">
        <v>0</v>
      </c>
      <c r="G191" s="85">
        <v>0</v>
      </c>
      <c r="H191" s="85">
        <v>0</v>
      </c>
      <c r="I191" s="85">
        <v>0</v>
      </c>
      <c r="J191" s="85">
        <v>0</v>
      </c>
      <c r="K191" s="85">
        <v>0</v>
      </c>
    </row>
    <row r="192" spans="1:11" ht="15.75" thickBot="1">
      <c r="A192" s="303"/>
      <c r="B192" s="300"/>
      <c r="C192" s="80" t="s">
        <v>31</v>
      </c>
      <c r="D192" s="51">
        <v>81</v>
      </c>
      <c r="E192" s="51">
        <v>1035</v>
      </c>
      <c r="F192" s="51">
        <v>0</v>
      </c>
      <c r="G192" s="86">
        <v>0</v>
      </c>
      <c r="H192" s="86">
        <v>0</v>
      </c>
      <c r="I192" s="86">
        <v>0</v>
      </c>
      <c r="J192" s="86">
        <v>0</v>
      </c>
      <c r="K192" s="86">
        <v>0</v>
      </c>
    </row>
    <row r="193" spans="1:11" ht="15">
      <c r="A193" s="311">
        <v>8</v>
      </c>
      <c r="B193" s="298" t="s">
        <v>55</v>
      </c>
      <c r="C193" s="88" t="s">
        <v>71</v>
      </c>
      <c r="D193" s="89">
        <f aca="true" t="shared" si="26" ref="D193:K193">SUM(D194:D200)</f>
        <v>1067</v>
      </c>
      <c r="E193" s="89">
        <f t="shared" si="26"/>
        <v>478</v>
      </c>
      <c r="F193" s="89">
        <f t="shared" si="26"/>
        <v>0</v>
      </c>
      <c r="G193" s="89">
        <f t="shared" si="26"/>
        <v>0</v>
      </c>
      <c r="H193" s="89">
        <f t="shared" si="26"/>
        <v>0</v>
      </c>
      <c r="I193" s="89">
        <f t="shared" si="26"/>
        <v>0</v>
      </c>
      <c r="J193" s="89">
        <f t="shared" si="26"/>
        <v>0</v>
      </c>
      <c r="K193" s="89">
        <f t="shared" si="26"/>
        <v>0</v>
      </c>
    </row>
    <row r="194" spans="1:11" ht="15">
      <c r="A194" s="302"/>
      <c r="B194" s="299"/>
      <c r="C194" s="90" t="s">
        <v>25</v>
      </c>
      <c r="D194" s="91">
        <v>0</v>
      </c>
      <c r="E194" s="91">
        <v>0</v>
      </c>
      <c r="F194" s="91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</row>
    <row r="195" spans="1:11" ht="15">
      <c r="A195" s="302"/>
      <c r="B195" s="299"/>
      <c r="C195" s="77" t="s">
        <v>26</v>
      </c>
      <c r="D195" s="49">
        <v>285</v>
      </c>
      <c r="E195" s="49">
        <v>221</v>
      </c>
      <c r="F195" s="49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</row>
    <row r="196" spans="1:11" ht="15">
      <c r="A196" s="302"/>
      <c r="B196" s="299"/>
      <c r="C196" s="77" t="s">
        <v>27</v>
      </c>
      <c r="D196" s="49">
        <v>0</v>
      </c>
      <c r="E196" s="49">
        <v>0</v>
      </c>
      <c r="F196" s="49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</row>
    <row r="197" spans="1:11" ht="15">
      <c r="A197" s="302"/>
      <c r="B197" s="299"/>
      <c r="C197" s="77" t="s">
        <v>28</v>
      </c>
      <c r="D197" s="49">
        <v>744</v>
      </c>
      <c r="E197" s="49">
        <v>230</v>
      </c>
      <c r="F197" s="49">
        <v>0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</row>
    <row r="198" spans="1:11" ht="15">
      <c r="A198" s="302"/>
      <c r="B198" s="299"/>
      <c r="C198" s="77" t="s">
        <v>29</v>
      </c>
      <c r="D198" s="49">
        <v>0</v>
      </c>
      <c r="E198" s="49">
        <v>0</v>
      </c>
      <c r="F198" s="49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</row>
    <row r="199" spans="1:11" ht="15">
      <c r="A199" s="302"/>
      <c r="B199" s="299"/>
      <c r="C199" s="77" t="s">
        <v>30</v>
      </c>
      <c r="D199" s="49">
        <v>20</v>
      </c>
      <c r="E199" s="49">
        <v>27</v>
      </c>
      <c r="F199" s="49">
        <v>0</v>
      </c>
      <c r="G199" s="85">
        <v>0</v>
      </c>
      <c r="H199" s="85">
        <v>0</v>
      </c>
      <c r="I199" s="85">
        <v>0</v>
      </c>
      <c r="J199" s="85">
        <v>0</v>
      </c>
      <c r="K199" s="85">
        <v>0</v>
      </c>
    </row>
    <row r="200" spans="1:11" ht="15.75" thickBot="1">
      <c r="A200" s="303"/>
      <c r="B200" s="300"/>
      <c r="C200" s="80" t="s">
        <v>31</v>
      </c>
      <c r="D200" s="51">
        <v>18</v>
      </c>
      <c r="E200" s="51">
        <v>0</v>
      </c>
      <c r="F200" s="51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</row>
    <row r="201" spans="1:11" ht="15">
      <c r="A201" s="312">
        <v>9</v>
      </c>
      <c r="B201" s="298" t="s">
        <v>59</v>
      </c>
      <c r="C201" s="88" t="s">
        <v>71</v>
      </c>
      <c r="D201" s="89">
        <f aca="true" t="shared" si="27" ref="D201:J201">SUM(D202:D208)</f>
        <v>798</v>
      </c>
      <c r="E201" s="89">
        <f t="shared" si="27"/>
        <v>10162</v>
      </c>
      <c r="F201" s="89">
        <f t="shared" si="27"/>
        <v>0</v>
      </c>
      <c r="G201" s="89">
        <f t="shared" si="27"/>
        <v>0</v>
      </c>
      <c r="H201" s="89">
        <f t="shared" si="27"/>
        <v>0</v>
      </c>
      <c r="I201" s="89">
        <f t="shared" si="27"/>
        <v>0</v>
      </c>
      <c r="J201" s="89">
        <f t="shared" si="27"/>
        <v>0</v>
      </c>
      <c r="K201" s="93"/>
    </row>
    <row r="202" spans="1:11" ht="15">
      <c r="A202" s="302"/>
      <c r="B202" s="299"/>
      <c r="C202" s="90" t="s">
        <v>25</v>
      </c>
      <c r="D202" s="91">
        <v>0</v>
      </c>
      <c r="E202" s="91">
        <v>4788</v>
      </c>
      <c r="F202" s="91">
        <v>0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</row>
    <row r="203" spans="1:11" ht="15">
      <c r="A203" s="302"/>
      <c r="B203" s="299"/>
      <c r="C203" s="77" t="s">
        <v>26</v>
      </c>
      <c r="D203" s="91">
        <v>217</v>
      </c>
      <c r="E203" s="91">
        <v>2219</v>
      </c>
      <c r="F203" s="91">
        <v>0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</row>
    <row r="204" spans="1:11" ht="15">
      <c r="A204" s="302"/>
      <c r="B204" s="299"/>
      <c r="C204" s="77" t="s">
        <v>27</v>
      </c>
      <c r="D204" s="91">
        <v>152</v>
      </c>
      <c r="E204" s="91">
        <v>630</v>
      </c>
      <c r="F204" s="91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</row>
    <row r="205" spans="1:11" ht="15">
      <c r="A205" s="302"/>
      <c r="B205" s="299"/>
      <c r="C205" s="77" t="s">
        <v>28</v>
      </c>
      <c r="D205" s="91">
        <v>391</v>
      </c>
      <c r="E205" s="91">
        <v>1811</v>
      </c>
      <c r="F205" s="91">
        <v>0</v>
      </c>
      <c r="G205" s="85">
        <v>0</v>
      </c>
      <c r="H205" s="85">
        <v>0</v>
      </c>
      <c r="I205" s="85">
        <v>0</v>
      </c>
      <c r="J205" s="85">
        <v>0</v>
      </c>
      <c r="K205" s="85">
        <v>0</v>
      </c>
    </row>
    <row r="206" spans="1:11" ht="15">
      <c r="A206" s="302"/>
      <c r="B206" s="299"/>
      <c r="C206" s="77" t="s">
        <v>29</v>
      </c>
      <c r="D206" s="91">
        <v>0</v>
      </c>
      <c r="E206" s="91">
        <v>0</v>
      </c>
      <c r="F206" s="91">
        <v>0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</row>
    <row r="207" spans="1:11" ht="15">
      <c r="A207" s="302"/>
      <c r="B207" s="299"/>
      <c r="C207" s="77" t="s">
        <v>30</v>
      </c>
      <c r="D207" s="91">
        <v>38</v>
      </c>
      <c r="E207" s="91">
        <v>0</v>
      </c>
      <c r="F207" s="91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</row>
    <row r="208" spans="1:11" ht="15.75" thickBot="1">
      <c r="A208" s="303"/>
      <c r="B208" s="300"/>
      <c r="C208" s="80" t="s">
        <v>31</v>
      </c>
      <c r="D208" s="94">
        <v>0</v>
      </c>
      <c r="E208" s="94">
        <v>714</v>
      </c>
      <c r="F208" s="94">
        <v>0</v>
      </c>
      <c r="G208" s="86">
        <v>0</v>
      </c>
      <c r="H208" s="86">
        <v>0</v>
      </c>
      <c r="I208" s="86">
        <v>0</v>
      </c>
      <c r="J208" s="86">
        <v>0</v>
      </c>
      <c r="K208" s="86">
        <v>0</v>
      </c>
    </row>
    <row r="209" spans="1:11" ht="15">
      <c r="A209" s="311">
        <v>10</v>
      </c>
      <c r="B209" s="295" t="s">
        <v>57</v>
      </c>
      <c r="C209" s="83" t="s">
        <v>71</v>
      </c>
      <c r="D209" s="84">
        <f aca="true" t="shared" si="28" ref="D209:K209">SUM(D210:D216)</f>
        <v>121</v>
      </c>
      <c r="E209" s="84">
        <f t="shared" si="28"/>
        <v>82</v>
      </c>
      <c r="F209" s="84">
        <f t="shared" si="28"/>
        <v>0</v>
      </c>
      <c r="G209" s="84">
        <f t="shared" si="28"/>
        <v>0</v>
      </c>
      <c r="H209" s="84">
        <f t="shared" si="28"/>
        <v>0</v>
      </c>
      <c r="I209" s="84">
        <f t="shared" si="28"/>
        <v>0</v>
      </c>
      <c r="J209" s="84">
        <f t="shared" si="28"/>
        <v>0</v>
      </c>
      <c r="K209" s="84">
        <f t="shared" si="28"/>
        <v>0</v>
      </c>
    </row>
    <row r="210" spans="1:11" ht="15">
      <c r="A210" s="302"/>
      <c r="B210" s="299"/>
      <c r="C210" s="90" t="s">
        <v>25</v>
      </c>
      <c r="D210" s="91">
        <v>0</v>
      </c>
      <c r="E210" s="92">
        <v>0</v>
      </c>
      <c r="F210" s="91">
        <v>0</v>
      </c>
      <c r="G210" s="85">
        <v>0</v>
      </c>
      <c r="H210" s="85">
        <v>0</v>
      </c>
      <c r="I210" s="85">
        <v>0</v>
      </c>
      <c r="J210" s="85">
        <v>0</v>
      </c>
      <c r="K210" s="85">
        <v>0</v>
      </c>
    </row>
    <row r="211" spans="1:11" ht="15">
      <c r="A211" s="302"/>
      <c r="B211" s="299"/>
      <c r="C211" s="77" t="s">
        <v>26</v>
      </c>
      <c r="D211" s="91">
        <v>99</v>
      </c>
      <c r="E211" s="92">
        <v>39</v>
      </c>
      <c r="F211" s="91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</row>
    <row r="212" spans="1:11" ht="15">
      <c r="A212" s="302"/>
      <c r="B212" s="299"/>
      <c r="C212" s="77" t="s">
        <v>27</v>
      </c>
      <c r="D212" s="91">
        <v>0</v>
      </c>
      <c r="E212" s="92">
        <v>0</v>
      </c>
      <c r="F212" s="91">
        <v>0</v>
      </c>
      <c r="G212" s="85">
        <v>0</v>
      </c>
      <c r="H212" s="85">
        <v>0</v>
      </c>
      <c r="I212" s="85">
        <v>0</v>
      </c>
      <c r="J212" s="85">
        <v>0</v>
      </c>
      <c r="K212" s="85">
        <v>0</v>
      </c>
    </row>
    <row r="213" spans="1:11" ht="15">
      <c r="A213" s="302"/>
      <c r="B213" s="299"/>
      <c r="C213" s="77" t="s">
        <v>28</v>
      </c>
      <c r="D213" s="91">
        <v>22</v>
      </c>
      <c r="E213" s="92">
        <v>6</v>
      </c>
      <c r="F213" s="91">
        <v>0</v>
      </c>
      <c r="G213" s="85">
        <v>0</v>
      </c>
      <c r="H213" s="85">
        <v>0</v>
      </c>
      <c r="I213" s="85">
        <v>0</v>
      </c>
      <c r="J213" s="85">
        <v>0</v>
      </c>
      <c r="K213" s="85">
        <v>0</v>
      </c>
    </row>
    <row r="214" spans="1:11" ht="15">
      <c r="A214" s="302"/>
      <c r="B214" s="299"/>
      <c r="C214" s="77" t="s">
        <v>29</v>
      </c>
      <c r="D214" s="91">
        <v>0</v>
      </c>
      <c r="E214" s="92">
        <v>0</v>
      </c>
      <c r="F214" s="91">
        <v>0</v>
      </c>
      <c r="G214" s="85">
        <v>0</v>
      </c>
      <c r="H214" s="85">
        <v>0</v>
      </c>
      <c r="I214" s="85">
        <v>0</v>
      </c>
      <c r="J214" s="85">
        <v>0</v>
      </c>
      <c r="K214" s="85">
        <v>0</v>
      </c>
    </row>
    <row r="215" spans="1:11" ht="15">
      <c r="A215" s="302"/>
      <c r="B215" s="299"/>
      <c r="C215" s="77" t="s">
        <v>30</v>
      </c>
      <c r="D215" s="91">
        <v>0</v>
      </c>
      <c r="E215" s="92">
        <v>0</v>
      </c>
      <c r="F215" s="91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</row>
    <row r="216" spans="1:11" ht="15.75" thickBot="1">
      <c r="A216" s="303"/>
      <c r="B216" s="300"/>
      <c r="C216" s="80" t="s">
        <v>31</v>
      </c>
      <c r="D216" s="94">
        <v>0</v>
      </c>
      <c r="E216" s="95">
        <v>37</v>
      </c>
      <c r="F216" s="94">
        <v>0</v>
      </c>
      <c r="G216" s="86">
        <v>0</v>
      </c>
      <c r="H216" s="86">
        <v>0</v>
      </c>
      <c r="I216" s="86">
        <v>0</v>
      </c>
      <c r="J216" s="86">
        <v>0</v>
      </c>
      <c r="K216" s="86">
        <v>0</v>
      </c>
    </row>
    <row r="217" spans="1:11" ht="15">
      <c r="A217" s="312">
        <v>11</v>
      </c>
      <c r="B217" s="307" t="s">
        <v>65</v>
      </c>
      <c r="C217" s="88" t="s">
        <v>71</v>
      </c>
      <c r="D217" s="89">
        <f aca="true" t="shared" si="29" ref="D217:K217">SUM(D218:D224)</f>
        <v>4252</v>
      </c>
      <c r="E217" s="89">
        <f t="shared" si="29"/>
        <v>3909</v>
      </c>
      <c r="F217" s="89">
        <f t="shared" si="29"/>
        <v>0</v>
      </c>
      <c r="G217" s="89">
        <f t="shared" si="29"/>
        <v>0</v>
      </c>
      <c r="H217" s="89">
        <f t="shared" si="29"/>
        <v>0</v>
      </c>
      <c r="I217" s="89">
        <f t="shared" si="29"/>
        <v>0</v>
      </c>
      <c r="J217" s="89">
        <f t="shared" si="29"/>
        <v>0</v>
      </c>
      <c r="K217" s="89">
        <f t="shared" si="29"/>
        <v>0</v>
      </c>
    </row>
    <row r="218" spans="1:11" ht="15">
      <c r="A218" s="302"/>
      <c r="B218" s="299"/>
      <c r="C218" s="90" t="s">
        <v>25</v>
      </c>
      <c r="D218" s="91">
        <v>1422</v>
      </c>
      <c r="E218" s="91">
        <v>1630</v>
      </c>
      <c r="F218" s="91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</row>
    <row r="219" spans="1:11" ht="15">
      <c r="A219" s="302"/>
      <c r="B219" s="299"/>
      <c r="C219" s="77" t="s">
        <v>26</v>
      </c>
      <c r="D219" s="91">
        <v>739</v>
      </c>
      <c r="E219" s="91">
        <v>584</v>
      </c>
      <c r="F219" s="91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</row>
    <row r="220" spans="1:11" ht="15">
      <c r="A220" s="302"/>
      <c r="B220" s="299"/>
      <c r="C220" s="77" t="s">
        <v>27</v>
      </c>
      <c r="D220" s="91">
        <v>21</v>
      </c>
      <c r="E220" s="91">
        <v>35</v>
      </c>
      <c r="F220" s="91">
        <v>0</v>
      </c>
      <c r="G220" s="85">
        <v>0</v>
      </c>
      <c r="H220" s="85">
        <v>0</v>
      </c>
      <c r="I220" s="85">
        <v>0</v>
      </c>
      <c r="J220" s="85">
        <v>0</v>
      </c>
      <c r="K220" s="85">
        <v>0</v>
      </c>
    </row>
    <row r="221" spans="1:11" ht="15">
      <c r="A221" s="302"/>
      <c r="B221" s="299"/>
      <c r="C221" s="77" t="s">
        <v>28</v>
      </c>
      <c r="D221" s="91">
        <v>1460</v>
      </c>
      <c r="E221" s="91">
        <v>712</v>
      </c>
      <c r="F221" s="91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</row>
    <row r="222" spans="1:11" ht="15.75" customHeight="1">
      <c r="A222" s="302"/>
      <c r="B222" s="299"/>
      <c r="C222" s="77" t="s">
        <v>29</v>
      </c>
      <c r="D222" s="91">
        <v>314</v>
      </c>
      <c r="E222" s="91">
        <v>60</v>
      </c>
      <c r="F222" s="91">
        <v>0</v>
      </c>
      <c r="G222" s="85">
        <v>0</v>
      </c>
      <c r="H222" s="85">
        <v>0</v>
      </c>
      <c r="I222" s="85">
        <v>0</v>
      </c>
      <c r="J222" s="85">
        <v>0</v>
      </c>
      <c r="K222" s="85">
        <v>0</v>
      </c>
    </row>
    <row r="223" spans="1:11" ht="15">
      <c r="A223" s="302"/>
      <c r="B223" s="299"/>
      <c r="C223" s="77" t="s">
        <v>30</v>
      </c>
      <c r="D223" s="91">
        <v>4</v>
      </c>
      <c r="E223" s="91">
        <v>7</v>
      </c>
      <c r="F223" s="91">
        <v>0</v>
      </c>
      <c r="G223" s="85">
        <v>0</v>
      </c>
      <c r="H223" s="85">
        <v>0</v>
      </c>
      <c r="I223" s="85">
        <v>0</v>
      </c>
      <c r="J223" s="85">
        <v>0</v>
      </c>
      <c r="K223" s="85">
        <v>0</v>
      </c>
    </row>
    <row r="224" spans="1:11" ht="15.75" thickBot="1">
      <c r="A224" s="303"/>
      <c r="B224" s="300"/>
      <c r="C224" s="80" t="s">
        <v>31</v>
      </c>
      <c r="D224" s="94">
        <v>292</v>
      </c>
      <c r="E224" s="94">
        <v>881</v>
      </c>
      <c r="F224" s="94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</row>
    <row r="225" spans="1:11" ht="15">
      <c r="A225" s="311">
        <v>12</v>
      </c>
      <c r="B225" s="307" t="s">
        <v>74</v>
      </c>
      <c r="C225" s="88" t="s">
        <v>71</v>
      </c>
      <c r="D225" s="89">
        <f aca="true" t="shared" si="30" ref="D225:K225">SUM(D226:D232)</f>
        <v>4686</v>
      </c>
      <c r="E225" s="89">
        <f t="shared" si="30"/>
        <v>5153</v>
      </c>
      <c r="F225" s="89">
        <f t="shared" si="30"/>
        <v>50</v>
      </c>
      <c r="G225" s="89">
        <f t="shared" si="30"/>
        <v>0</v>
      </c>
      <c r="H225" s="89">
        <f t="shared" si="30"/>
        <v>0</v>
      </c>
      <c r="I225" s="89">
        <f t="shared" si="30"/>
        <v>0</v>
      </c>
      <c r="J225" s="89">
        <f t="shared" si="30"/>
        <v>0</v>
      </c>
      <c r="K225" s="89">
        <f t="shared" si="30"/>
        <v>0</v>
      </c>
    </row>
    <row r="226" spans="1:11" ht="15">
      <c r="A226" s="302"/>
      <c r="B226" s="299"/>
      <c r="C226" s="90" t="s">
        <v>25</v>
      </c>
      <c r="D226" s="49">
        <v>0</v>
      </c>
      <c r="E226" s="49">
        <v>0</v>
      </c>
      <c r="F226" s="49">
        <v>0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</row>
    <row r="227" spans="1:11" ht="15">
      <c r="A227" s="302"/>
      <c r="B227" s="299"/>
      <c r="C227" s="77" t="s">
        <v>26</v>
      </c>
      <c r="D227" s="49">
        <v>1020</v>
      </c>
      <c r="E227" s="49">
        <v>1065</v>
      </c>
      <c r="F227" s="49">
        <v>48</v>
      </c>
      <c r="G227" s="85">
        <v>0</v>
      </c>
      <c r="H227" s="85">
        <v>0</v>
      </c>
      <c r="I227" s="85">
        <v>0</v>
      </c>
      <c r="J227" s="85">
        <v>0</v>
      </c>
      <c r="K227" s="85">
        <v>0</v>
      </c>
    </row>
    <row r="228" spans="1:11" ht="15">
      <c r="A228" s="302"/>
      <c r="B228" s="299"/>
      <c r="C228" s="77" t="s">
        <v>27</v>
      </c>
      <c r="D228" s="49">
        <v>1072</v>
      </c>
      <c r="E228" s="49">
        <v>1284</v>
      </c>
      <c r="F228" s="49">
        <v>2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</row>
    <row r="229" spans="1:11" ht="15">
      <c r="A229" s="302"/>
      <c r="B229" s="299"/>
      <c r="C229" s="77" t="s">
        <v>28</v>
      </c>
      <c r="D229" s="49">
        <v>1652</v>
      </c>
      <c r="E229" s="49">
        <v>1629</v>
      </c>
      <c r="F229" s="49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</row>
    <row r="230" spans="1:11" ht="15">
      <c r="A230" s="302"/>
      <c r="B230" s="299"/>
      <c r="C230" s="77" t="s">
        <v>29</v>
      </c>
      <c r="D230" s="49">
        <v>197</v>
      </c>
      <c r="E230" s="49">
        <v>513</v>
      </c>
      <c r="F230" s="49">
        <v>0</v>
      </c>
      <c r="G230" s="85">
        <v>0</v>
      </c>
      <c r="H230" s="85">
        <v>0</v>
      </c>
      <c r="I230" s="85">
        <v>0</v>
      </c>
      <c r="J230" s="85">
        <v>0</v>
      </c>
      <c r="K230" s="85">
        <v>0</v>
      </c>
    </row>
    <row r="231" spans="1:11" ht="15">
      <c r="A231" s="302"/>
      <c r="B231" s="299"/>
      <c r="C231" s="77" t="s">
        <v>30</v>
      </c>
      <c r="D231" s="49">
        <v>0</v>
      </c>
      <c r="E231" s="49">
        <v>0</v>
      </c>
      <c r="F231" s="49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</row>
    <row r="232" spans="1:11" ht="15.75" thickBot="1">
      <c r="A232" s="303"/>
      <c r="B232" s="300"/>
      <c r="C232" s="80" t="s">
        <v>31</v>
      </c>
      <c r="D232" s="51">
        <v>745</v>
      </c>
      <c r="E232" s="51">
        <v>662</v>
      </c>
      <c r="F232" s="51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0</v>
      </c>
    </row>
    <row r="233" spans="1:11" ht="15">
      <c r="A233" s="312">
        <v>13</v>
      </c>
      <c r="B233" s="307" t="s">
        <v>86</v>
      </c>
      <c r="C233" s="88" t="s">
        <v>71</v>
      </c>
      <c r="D233" s="89">
        <f aca="true" t="shared" si="31" ref="D233:K233">SUM(D234:D240)</f>
        <v>1217</v>
      </c>
      <c r="E233" s="89">
        <f t="shared" si="31"/>
        <v>1030</v>
      </c>
      <c r="F233" s="89">
        <f t="shared" si="31"/>
        <v>0</v>
      </c>
      <c r="G233" s="89">
        <f t="shared" si="31"/>
        <v>0</v>
      </c>
      <c r="H233" s="89">
        <f t="shared" si="31"/>
        <v>0</v>
      </c>
      <c r="I233" s="89">
        <f t="shared" si="31"/>
        <v>0</v>
      </c>
      <c r="J233" s="89">
        <f t="shared" si="31"/>
        <v>0</v>
      </c>
      <c r="K233" s="89">
        <f t="shared" si="31"/>
        <v>0</v>
      </c>
    </row>
    <row r="234" spans="1:11" ht="15">
      <c r="A234" s="302"/>
      <c r="B234" s="299"/>
      <c r="C234" s="90" t="s">
        <v>25</v>
      </c>
      <c r="D234" s="49">
        <v>0</v>
      </c>
      <c r="E234" s="49">
        <v>0</v>
      </c>
      <c r="F234" s="49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</row>
    <row r="235" spans="1:11" ht="15">
      <c r="A235" s="302"/>
      <c r="B235" s="299"/>
      <c r="C235" s="77" t="s">
        <v>26</v>
      </c>
      <c r="D235" s="49">
        <v>384</v>
      </c>
      <c r="E235" s="49">
        <v>421</v>
      </c>
      <c r="F235" s="49">
        <v>0</v>
      </c>
      <c r="G235" s="85">
        <v>0</v>
      </c>
      <c r="H235" s="85">
        <v>0</v>
      </c>
      <c r="I235" s="85">
        <v>0</v>
      </c>
      <c r="J235" s="85">
        <v>0</v>
      </c>
      <c r="K235" s="85">
        <v>0</v>
      </c>
    </row>
    <row r="236" spans="1:11" ht="15">
      <c r="A236" s="302"/>
      <c r="B236" s="299"/>
      <c r="C236" s="77" t="s">
        <v>27</v>
      </c>
      <c r="D236" s="49">
        <v>26</v>
      </c>
      <c r="E236" s="49">
        <v>6</v>
      </c>
      <c r="F236" s="49">
        <v>0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</row>
    <row r="237" spans="1:11" ht="15">
      <c r="A237" s="302"/>
      <c r="B237" s="299"/>
      <c r="C237" s="77" t="s">
        <v>28</v>
      </c>
      <c r="D237" s="49">
        <v>661</v>
      </c>
      <c r="E237" s="49">
        <v>474</v>
      </c>
      <c r="F237" s="49">
        <v>0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</row>
    <row r="238" spans="1:11" ht="15">
      <c r="A238" s="302"/>
      <c r="B238" s="299"/>
      <c r="C238" s="77" t="s">
        <v>29</v>
      </c>
      <c r="D238" s="49">
        <v>45</v>
      </c>
      <c r="E238" s="49">
        <v>28</v>
      </c>
      <c r="F238" s="49">
        <v>0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</row>
    <row r="239" spans="1:11" ht="15">
      <c r="A239" s="302"/>
      <c r="B239" s="299"/>
      <c r="C239" s="77" t="s">
        <v>30</v>
      </c>
      <c r="D239" s="49">
        <v>32</v>
      </c>
      <c r="E239" s="49">
        <v>0</v>
      </c>
      <c r="F239" s="49">
        <v>0</v>
      </c>
      <c r="G239" s="85">
        <v>0</v>
      </c>
      <c r="H239" s="85">
        <v>0</v>
      </c>
      <c r="I239" s="85">
        <v>0</v>
      </c>
      <c r="J239" s="85">
        <v>0</v>
      </c>
      <c r="K239" s="85">
        <v>0</v>
      </c>
    </row>
    <row r="240" spans="1:11" ht="15.75" thickBot="1">
      <c r="A240" s="303"/>
      <c r="B240" s="300"/>
      <c r="C240" s="80" t="s">
        <v>31</v>
      </c>
      <c r="D240" s="51">
        <v>69</v>
      </c>
      <c r="E240" s="51">
        <v>101</v>
      </c>
      <c r="F240" s="51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</row>
    <row r="241" spans="1:11" ht="15">
      <c r="A241" s="311">
        <v>14</v>
      </c>
      <c r="B241" s="307" t="s">
        <v>75</v>
      </c>
      <c r="C241" s="88" t="s">
        <v>71</v>
      </c>
      <c r="D241" s="89">
        <f aca="true" t="shared" si="32" ref="D241:K241">SUM(D242:D248)</f>
        <v>327</v>
      </c>
      <c r="E241" s="89">
        <f t="shared" si="32"/>
        <v>7291</v>
      </c>
      <c r="F241" s="89">
        <f t="shared" si="32"/>
        <v>93</v>
      </c>
      <c r="G241" s="89">
        <f t="shared" si="32"/>
        <v>0</v>
      </c>
      <c r="H241" s="89">
        <f t="shared" si="32"/>
        <v>0</v>
      </c>
      <c r="I241" s="89">
        <f t="shared" si="32"/>
        <v>0</v>
      </c>
      <c r="J241" s="89">
        <f t="shared" si="32"/>
        <v>0</v>
      </c>
      <c r="K241" s="89">
        <f t="shared" si="32"/>
        <v>0</v>
      </c>
    </row>
    <row r="242" spans="1:11" ht="15">
      <c r="A242" s="302"/>
      <c r="B242" s="299"/>
      <c r="C242" s="90" t="s">
        <v>25</v>
      </c>
      <c r="D242" s="91">
        <v>0</v>
      </c>
      <c r="E242" s="91">
        <v>0</v>
      </c>
      <c r="F242" s="91">
        <v>93</v>
      </c>
      <c r="G242" s="85">
        <v>0</v>
      </c>
      <c r="H242" s="85">
        <v>0</v>
      </c>
      <c r="I242" s="85">
        <v>0</v>
      </c>
      <c r="J242" s="85">
        <v>0</v>
      </c>
      <c r="K242" s="85">
        <v>0</v>
      </c>
    </row>
    <row r="243" spans="1:11" ht="15">
      <c r="A243" s="302"/>
      <c r="B243" s="299"/>
      <c r="C243" s="77" t="s">
        <v>26</v>
      </c>
      <c r="D243" s="91">
        <v>0</v>
      </c>
      <c r="E243" s="91">
        <v>1788</v>
      </c>
      <c r="F243" s="91">
        <v>0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</row>
    <row r="244" spans="1:11" ht="15">
      <c r="A244" s="302"/>
      <c r="B244" s="299"/>
      <c r="C244" s="77" t="s">
        <v>27</v>
      </c>
      <c r="D244" s="91">
        <v>0</v>
      </c>
      <c r="E244" s="91">
        <v>1047</v>
      </c>
      <c r="F244" s="91">
        <v>0</v>
      </c>
      <c r="G244" s="85">
        <v>0</v>
      </c>
      <c r="H244" s="85">
        <v>0</v>
      </c>
      <c r="I244" s="85">
        <v>0</v>
      </c>
      <c r="J244" s="85">
        <v>0</v>
      </c>
      <c r="K244" s="85">
        <v>0</v>
      </c>
    </row>
    <row r="245" spans="1:11" ht="15">
      <c r="A245" s="302"/>
      <c r="B245" s="299"/>
      <c r="C245" s="77" t="s">
        <v>28</v>
      </c>
      <c r="D245" s="91">
        <v>286</v>
      </c>
      <c r="E245" s="91">
        <v>2449</v>
      </c>
      <c r="F245" s="91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</row>
    <row r="246" spans="1:11" ht="15">
      <c r="A246" s="302"/>
      <c r="B246" s="299"/>
      <c r="C246" s="77" t="s">
        <v>29</v>
      </c>
      <c r="D246" s="91">
        <v>0</v>
      </c>
      <c r="E246" s="91">
        <v>0</v>
      </c>
      <c r="F246" s="91">
        <v>0</v>
      </c>
      <c r="G246" s="85">
        <v>0</v>
      </c>
      <c r="H246" s="85">
        <v>0</v>
      </c>
      <c r="I246" s="85">
        <v>0</v>
      </c>
      <c r="J246" s="85">
        <v>0</v>
      </c>
      <c r="K246" s="85">
        <v>0</v>
      </c>
    </row>
    <row r="247" spans="1:11" ht="15">
      <c r="A247" s="302"/>
      <c r="B247" s="299"/>
      <c r="C247" s="77" t="s">
        <v>30</v>
      </c>
      <c r="D247" s="91">
        <v>41</v>
      </c>
      <c r="E247" s="91">
        <v>0</v>
      </c>
      <c r="F247" s="91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</row>
    <row r="248" spans="1:11" ht="15.75" thickBot="1">
      <c r="A248" s="303"/>
      <c r="B248" s="300"/>
      <c r="C248" s="80" t="s">
        <v>31</v>
      </c>
      <c r="D248" s="94">
        <v>0</v>
      </c>
      <c r="E248" s="94">
        <v>2007</v>
      </c>
      <c r="F248" s="94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</row>
    <row r="249" spans="1:11" ht="15">
      <c r="A249" s="312">
        <v>15</v>
      </c>
      <c r="B249" s="307" t="s">
        <v>87</v>
      </c>
      <c r="C249" s="88" t="s">
        <v>71</v>
      </c>
      <c r="D249" s="89">
        <f aca="true" t="shared" si="33" ref="D249:K249">SUM(D250:D256)</f>
        <v>2455</v>
      </c>
      <c r="E249" s="89">
        <f t="shared" si="33"/>
        <v>5558</v>
      </c>
      <c r="F249" s="89">
        <f t="shared" si="33"/>
        <v>0</v>
      </c>
      <c r="G249" s="89">
        <f t="shared" si="33"/>
        <v>0</v>
      </c>
      <c r="H249" s="89">
        <f t="shared" si="33"/>
        <v>0</v>
      </c>
      <c r="I249" s="89">
        <f t="shared" si="33"/>
        <v>0</v>
      </c>
      <c r="J249" s="89">
        <f t="shared" si="33"/>
        <v>0</v>
      </c>
      <c r="K249" s="89">
        <f t="shared" si="33"/>
        <v>0</v>
      </c>
    </row>
    <row r="250" spans="1:11" ht="15">
      <c r="A250" s="302"/>
      <c r="B250" s="299"/>
      <c r="C250" s="90" t="s">
        <v>25</v>
      </c>
      <c r="D250" s="91">
        <v>1481</v>
      </c>
      <c r="E250" s="91">
        <v>2703</v>
      </c>
      <c r="F250" s="91">
        <v>0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</row>
    <row r="251" spans="1:11" ht="15">
      <c r="A251" s="302"/>
      <c r="B251" s="299"/>
      <c r="C251" s="77" t="s">
        <v>26</v>
      </c>
      <c r="D251" s="91">
        <v>293</v>
      </c>
      <c r="E251" s="91">
        <v>477</v>
      </c>
      <c r="F251" s="91">
        <v>0</v>
      </c>
      <c r="G251" s="85">
        <v>0</v>
      </c>
      <c r="H251" s="85">
        <v>0</v>
      </c>
      <c r="I251" s="85">
        <v>0</v>
      </c>
      <c r="J251" s="85">
        <v>0</v>
      </c>
      <c r="K251" s="85">
        <v>0</v>
      </c>
    </row>
    <row r="252" spans="1:11" ht="15">
      <c r="A252" s="302"/>
      <c r="B252" s="299"/>
      <c r="C252" s="77" t="s">
        <v>27</v>
      </c>
      <c r="D252" s="91">
        <v>14</v>
      </c>
      <c r="E252" s="91">
        <v>395</v>
      </c>
      <c r="F252" s="91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</row>
    <row r="253" spans="1:11" ht="15">
      <c r="A253" s="302"/>
      <c r="B253" s="299"/>
      <c r="C253" s="77" t="s">
        <v>28</v>
      </c>
      <c r="D253" s="91">
        <v>470</v>
      </c>
      <c r="E253" s="91">
        <v>965</v>
      </c>
      <c r="F253" s="91">
        <v>0</v>
      </c>
      <c r="G253" s="85">
        <v>0</v>
      </c>
      <c r="H253" s="85">
        <v>0</v>
      </c>
      <c r="I253" s="85">
        <v>0</v>
      </c>
      <c r="J253" s="85">
        <v>0</v>
      </c>
      <c r="K253" s="85">
        <v>0</v>
      </c>
    </row>
    <row r="254" spans="1:11" ht="15">
      <c r="A254" s="302"/>
      <c r="B254" s="299"/>
      <c r="C254" s="77" t="s">
        <v>29</v>
      </c>
      <c r="D254" s="91">
        <v>0</v>
      </c>
      <c r="E254" s="91">
        <v>0</v>
      </c>
      <c r="F254" s="91">
        <v>0</v>
      </c>
      <c r="G254" s="85">
        <v>0</v>
      </c>
      <c r="H254" s="85">
        <v>0</v>
      </c>
      <c r="I254" s="85">
        <v>0</v>
      </c>
      <c r="J254" s="85">
        <v>0</v>
      </c>
      <c r="K254" s="85">
        <v>0</v>
      </c>
    </row>
    <row r="255" spans="1:11" ht="15">
      <c r="A255" s="302"/>
      <c r="B255" s="299"/>
      <c r="C255" s="77" t="s">
        <v>30</v>
      </c>
      <c r="D255" s="91">
        <v>0</v>
      </c>
      <c r="E255" s="91">
        <v>0</v>
      </c>
      <c r="F255" s="91">
        <v>0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</row>
    <row r="256" spans="1:11" ht="15.75" thickBot="1">
      <c r="A256" s="303"/>
      <c r="B256" s="300"/>
      <c r="C256" s="80" t="s">
        <v>31</v>
      </c>
      <c r="D256" s="94">
        <v>197</v>
      </c>
      <c r="E256" s="94">
        <v>1018</v>
      </c>
      <c r="F256" s="94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</row>
    <row r="257" spans="1:11" ht="15">
      <c r="A257" s="311">
        <v>16</v>
      </c>
      <c r="B257" s="307" t="s">
        <v>68</v>
      </c>
      <c r="C257" s="88" t="s">
        <v>71</v>
      </c>
      <c r="D257" s="89">
        <f aca="true" t="shared" si="34" ref="D257:K257">SUM(D258:D264)</f>
        <v>5267</v>
      </c>
      <c r="E257" s="89">
        <f t="shared" si="34"/>
        <v>5590</v>
      </c>
      <c r="F257" s="89">
        <f t="shared" si="34"/>
        <v>5</v>
      </c>
      <c r="G257" s="89">
        <f t="shared" si="34"/>
        <v>0</v>
      </c>
      <c r="H257" s="89">
        <f t="shared" si="34"/>
        <v>0</v>
      </c>
      <c r="I257" s="89">
        <f t="shared" si="34"/>
        <v>0</v>
      </c>
      <c r="J257" s="89">
        <f t="shared" si="34"/>
        <v>0</v>
      </c>
      <c r="K257" s="89">
        <f t="shared" si="34"/>
        <v>0</v>
      </c>
    </row>
    <row r="258" spans="1:11" ht="15">
      <c r="A258" s="302"/>
      <c r="B258" s="299"/>
      <c r="C258" s="90" t="s">
        <v>25</v>
      </c>
      <c r="D258" s="91">
        <v>1522</v>
      </c>
      <c r="E258" s="91">
        <v>0</v>
      </c>
      <c r="F258" s="91"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</row>
    <row r="259" spans="1:11" ht="15">
      <c r="A259" s="302"/>
      <c r="B259" s="299"/>
      <c r="C259" s="77" t="s">
        <v>26</v>
      </c>
      <c r="D259" s="91">
        <v>1003</v>
      </c>
      <c r="E259" s="91">
        <v>1406</v>
      </c>
      <c r="F259" s="91">
        <v>5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</row>
    <row r="260" spans="1:11" ht="15">
      <c r="A260" s="302"/>
      <c r="B260" s="299"/>
      <c r="C260" s="77" t="s">
        <v>27</v>
      </c>
      <c r="D260" s="91">
        <v>747</v>
      </c>
      <c r="E260" s="91">
        <v>0</v>
      </c>
      <c r="F260" s="91">
        <v>0</v>
      </c>
      <c r="G260" s="85">
        <v>0</v>
      </c>
      <c r="H260" s="85">
        <v>0</v>
      </c>
      <c r="I260" s="85">
        <v>0</v>
      </c>
      <c r="J260" s="85">
        <v>0</v>
      </c>
      <c r="K260" s="85">
        <v>0</v>
      </c>
    </row>
    <row r="261" spans="1:11" ht="15">
      <c r="A261" s="302"/>
      <c r="B261" s="299"/>
      <c r="C261" s="77" t="s">
        <v>28</v>
      </c>
      <c r="D261" s="91">
        <v>410</v>
      </c>
      <c r="E261" s="91">
        <v>2297</v>
      </c>
      <c r="F261" s="91">
        <v>0</v>
      </c>
      <c r="G261" s="85">
        <v>0</v>
      </c>
      <c r="H261" s="85">
        <v>0</v>
      </c>
      <c r="I261" s="85">
        <v>0</v>
      </c>
      <c r="J261" s="85">
        <v>0</v>
      </c>
      <c r="K261" s="85">
        <v>0</v>
      </c>
    </row>
    <row r="262" spans="1:11" ht="15">
      <c r="A262" s="302"/>
      <c r="B262" s="299"/>
      <c r="C262" s="77" t="s">
        <v>29</v>
      </c>
      <c r="D262" s="91">
        <v>28</v>
      </c>
      <c r="E262" s="91">
        <v>0</v>
      </c>
      <c r="F262" s="91">
        <v>0</v>
      </c>
      <c r="G262" s="85">
        <v>0</v>
      </c>
      <c r="H262" s="85">
        <v>0</v>
      </c>
      <c r="I262" s="85">
        <v>0</v>
      </c>
      <c r="J262" s="85">
        <v>0</v>
      </c>
      <c r="K262" s="85">
        <v>0</v>
      </c>
    </row>
    <row r="263" spans="1:11" ht="15">
      <c r="A263" s="302"/>
      <c r="B263" s="299"/>
      <c r="C263" s="77" t="s">
        <v>30</v>
      </c>
      <c r="D263" s="91">
        <v>39</v>
      </c>
      <c r="E263" s="91">
        <v>0</v>
      </c>
      <c r="F263" s="91">
        <v>0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</row>
    <row r="264" spans="1:11" ht="15.75" thickBot="1">
      <c r="A264" s="303"/>
      <c r="B264" s="300"/>
      <c r="C264" s="80" t="s">
        <v>31</v>
      </c>
      <c r="D264" s="94">
        <v>1518</v>
      </c>
      <c r="E264" s="94">
        <v>1887</v>
      </c>
      <c r="F264" s="94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</row>
    <row r="265" spans="1:11" ht="15">
      <c r="A265" s="312">
        <v>17</v>
      </c>
      <c r="B265" s="298" t="s">
        <v>73</v>
      </c>
      <c r="C265" s="88" t="s">
        <v>71</v>
      </c>
      <c r="D265" s="89">
        <f aca="true" t="shared" si="35" ref="D265:K265">SUM(D266:D272)</f>
        <v>1061</v>
      </c>
      <c r="E265" s="89">
        <f t="shared" si="35"/>
        <v>1275</v>
      </c>
      <c r="F265" s="89">
        <f t="shared" si="35"/>
        <v>0</v>
      </c>
      <c r="G265" s="89">
        <f t="shared" si="35"/>
        <v>0</v>
      </c>
      <c r="H265" s="89">
        <f t="shared" si="35"/>
        <v>0</v>
      </c>
      <c r="I265" s="89">
        <f t="shared" si="35"/>
        <v>0</v>
      </c>
      <c r="J265" s="89">
        <f t="shared" si="35"/>
        <v>0</v>
      </c>
      <c r="K265" s="89">
        <f t="shared" si="35"/>
        <v>0</v>
      </c>
    </row>
    <row r="266" spans="1:11" ht="15">
      <c r="A266" s="302"/>
      <c r="B266" s="317"/>
      <c r="C266" s="90" t="s">
        <v>25</v>
      </c>
      <c r="D266" s="91">
        <v>0</v>
      </c>
      <c r="E266" s="91">
        <v>0</v>
      </c>
      <c r="F266" s="91">
        <v>0</v>
      </c>
      <c r="G266" s="85">
        <v>0</v>
      </c>
      <c r="H266" s="85">
        <v>0</v>
      </c>
      <c r="I266" s="85">
        <v>0</v>
      </c>
      <c r="J266" s="85">
        <v>0</v>
      </c>
      <c r="K266" s="85">
        <v>0</v>
      </c>
    </row>
    <row r="267" spans="1:11" ht="15">
      <c r="A267" s="302"/>
      <c r="B267" s="317"/>
      <c r="C267" s="77" t="s">
        <v>26</v>
      </c>
      <c r="D267" s="91">
        <v>0</v>
      </c>
      <c r="E267" s="91">
        <v>0</v>
      </c>
      <c r="F267" s="91">
        <v>0</v>
      </c>
      <c r="G267" s="85">
        <v>0</v>
      </c>
      <c r="H267" s="85">
        <v>0</v>
      </c>
      <c r="I267" s="85">
        <v>0</v>
      </c>
      <c r="J267" s="85">
        <v>0</v>
      </c>
      <c r="K267" s="85">
        <v>0</v>
      </c>
    </row>
    <row r="268" spans="1:11" ht="15">
      <c r="A268" s="302"/>
      <c r="B268" s="317"/>
      <c r="C268" s="77" t="s">
        <v>27</v>
      </c>
      <c r="D268" s="91">
        <v>470</v>
      </c>
      <c r="E268" s="91">
        <v>514</v>
      </c>
      <c r="F268" s="91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</row>
    <row r="269" spans="1:11" ht="15">
      <c r="A269" s="302"/>
      <c r="B269" s="317"/>
      <c r="C269" s="77" t="s">
        <v>28</v>
      </c>
      <c r="D269" s="91">
        <v>500</v>
      </c>
      <c r="E269" s="91">
        <v>620</v>
      </c>
      <c r="F269" s="91">
        <v>0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</row>
    <row r="270" spans="1:11" ht="15">
      <c r="A270" s="302"/>
      <c r="B270" s="317"/>
      <c r="C270" s="77" t="s">
        <v>29</v>
      </c>
      <c r="D270" s="91">
        <v>0</v>
      </c>
      <c r="E270" s="91">
        <v>0</v>
      </c>
      <c r="F270" s="91">
        <v>0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</row>
    <row r="271" spans="1:11" ht="15">
      <c r="A271" s="302"/>
      <c r="B271" s="317"/>
      <c r="C271" s="77" t="s">
        <v>30</v>
      </c>
      <c r="D271" s="91">
        <v>43</v>
      </c>
      <c r="E271" s="91">
        <v>0</v>
      </c>
      <c r="F271" s="91">
        <v>0</v>
      </c>
      <c r="G271" s="85">
        <v>0</v>
      </c>
      <c r="H271" s="85">
        <v>0</v>
      </c>
      <c r="I271" s="85">
        <v>0</v>
      </c>
      <c r="J271" s="85">
        <v>0</v>
      </c>
      <c r="K271" s="85">
        <v>0</v>
      </c>
    </row>
    <row r="272" spans="1:11" ht="15.75" thickBot="1">
      <c r="A272" s="303"/>
      <c r="B272" s="318"/>
      <c r="C272" s="80" t="s">
        <v>31</v>
      </c>
      <c r="D272" s="94">
        <v>48</v>
      </c>
      <c r="E272" s="94">
        <v>141</v>
      </c>
      <c r="F272" s="94">
        <v>0</v>
      </c>
      <c r="G272" s="86">
        <v>0</v>
      </c>
      <c r="H272" s="86">
        <v>0</v>
      </c>
      <c r="I272" s="86">
        <v>0</v>
      </c>
      <c r="J272" s="86">
        <v>0</v>
      </c>
      <c r="K272" s="86">
        <v>0</v>
      </c>
    </row>
    <row r="273" spans="1:11" ht="21.75" customHeight="1">
      <c r="A273" s="284">
        <v>3</v>
      </c>
      <c r="B273" s="314" t="s">
        <v>32</v>
      </c>
      <c r="C273" s="99" t="s">
        <v>44</v>
      </c>
      <c r="D273" s="100">
        <f>SUM(D274:D280)</f>
        <v>777519</v>
      </c>
      <c r="E273" s="100">
        <f aca="true" t="shared" si="36" ref="E273:K273">SUM(E274:E280)</f>
        <v>5418</v>
      </c>
      <c r="F273" s="100">
        <f t="shared" si="36"/>
        <v>26332</v>
      </c>
      <c r="G273" s="100">
        <f t="shared" si="36"/>
        <v>0</v>
      </c>
      <c r="H273" s="100">
        <f t="shared" si="36"/>
        <v>0</v>
      </c>
      <c r="I273" s="100">
        <f t="shared" si="36"/>
        <v>0</v>
      </c>
      <c r="J273" s="100">
        <f t="shared" si="36"/>
        <v>0</v>
      </c>
      <c r="K273" s="101">
        <f t="shared" si="36"/>
        <v>0</v>
      </c>
    </row>
    <row r="274" spans="1:11" ht="15">
      <c r="A274" s="285"/>
      <c r="B274" s="315"/>
      <c r="C274" s="77" t="s">
        <v>25</v>
      </c>
      <c r="D274" s="78">
        <f>D282+D290+D298+D306+D314+D322+D330+D338+D346+D354+D362+D370+D378+D386+D394+D402+D410</f>
        <v>635834</v>
      </c>
      <c r="E274" s="78">
        <f aca="true" t="shared" si="37" ref="E274:K274">E282+E290+E298+E306+E314+E322+E330+E338+E346+E354+E362+E370+E378+E386+E394+E402+E410</f>
        <v>3257</v>
      </c>
      <c r="F274" s="78">
        <f t="shared" si="37"/>
        <v>26210</v>
      </c>
      <c r="G274" s="78">
        <f t="shared" si="37"/>
        <v>0</v>
      </c>
      <c r="H274" s="78">
        <f t="shared" si="37"/>
        <v>0</v>
      </c>
      <c r="I274" s="78">
        <f t="shared" si="37"/>
        <v>0</v>
      </c>
      <c r="J274" s="78">
        <f t="shared" si="37"/>
        <v>0</v>
      </c>
      <c r="K274" s="79">
        <f t="shared" si="37"/>
        <v>0</v>
      </c>
    </row>
    <row r="275" spans="1:11" ht="15">
      <c r="A275" s="285"/>
      <c r="B275" s="315"/>
      <c r="C275" s="77" t="s">
        <v>26</v>
      </c>
      <c r="D275" s="78">
        <f aca="true" t="shared" si="38" ref="D275:K280">D283+D291+D299+D307+D315+D323+D331+D339+D347+D355+D363+D371+D379+D387+D395+D403+D411</f>
        <v>140152</v>
      </c>
      <c r="E275" s="78">
        <f t="shared" si="38"/>
        <v>148</v>
      </c>
      <c r="F275" s="78">
        <f t="shared" si="38"/>
        <v>122</v>
      </c>
      <c r="G275" s="78">
        <f t="shared" si="38"/>
        <v>0</v>
      </c>
      <c r="H275" s="78">
        <f t="shared" si="38"/>
        <v>0</v>
      </c>
      <c r="I275" s="78">
        <f t="shared" si="38"/>
        <v>0</v>
      </c>
      <c r="J275" s="78">
        <f t="shared" si="38"/>
        <v>0</v>
      </c>
      <c r="K275" s="79">
        <f t="shared" si="38"/>
        <v>0</v>
      </c>
    </row>
    <row r="276" spans="1:11" ht="15">
      <c r="A276" s="285"/>
      <c r="B276" s="315"/>
      <c r="C276" s="77" t="s">
        <v>27</v>
      </c>
      <c r="D276" s="78">
        <f t="shared" si="38"/>
        <v>7</v>
      </c>
      <c r="E276" s="78">
        <f t="shared" si="38"/>
        <v>17</v>
      </c>
      <c r="F276" s="78">
        <f t="shared" si="38"/>
        <v>0</v>
      </c>
      <c r="G276" s="78">
        <f t="shared" si="38"/>
        <v>0</v>
      </c>
      <c r="H276" s="78">
        <f t="shared" si="38"/>
        <v>0</v>
      </c>
      <c r="I276" s="78">
        <f t="shared" si="38"/>
        <v>0</v>
      </c>
      <c r="J276" s="78">
        <f t="shared" si="38"/>
        <v>0</v>
      </c>
      <c r="K276" s="79">
        <f t="shared" si="38"/>
        <v>0</v>
      </c>
    </row>
    <row r="277" spans="1:11" ht="15">
      <c r="A277" s="285"/>
      <c r="B277" s="315"/>
      <c r="C277" s="77" t="s">
        <v>28</v>
      </c>
      <c r="D277" s="78">
        <f t="shared" si="38"/>
        <v>0</v>
      </c>
      <c r="E277" s="78">
        <f t="shared" si="38"/>
        <v>34</v>
      </c>
      <c r="F277" s="78">
        <f t="shared" si="38"/>
        <v>0</v>
      </c>
      <c r="G277" s="78">
        <f t="shared" si="38"/>
        <v>0</v>
      </c>
      <c r="H277" s="78">
        <f t="shared" si="38"/>
        <v>0</v>
      </c>
      <c r="I277" s="78">
        <f t="shared" si="38"/>
        <v>0</v>
      </c>
      <c r="J277" s="78">
        <f t="shared" si="38"/>
        <v>0</v>
      </c>
      <c r="K277" s="79">
        <f t="shared" si="38"/>
        <v>0</v>
      </c>
    </row>
    <row r="278" spans="1:11" ht="15">
      <c r="A278" s="285"/>
      <c r="B278" s="315"/>
      <c r="C278" s="77" t="s">
        <v>29</v>
      </c>
      <c r="D278" s="78">
        <f t="shared" si="38"/>
        <v>0</v>
      </c>
      <c r="E278" s="78">
        <f t="shared" si="38"/>
        <v>0</v>
      </c>
      <c r="F278" s="78">
        <f t="shared" si="38"/>
        <v>0</v>
      </c>
      <c r="G278" s="78">
        <f t="shared" si="38"/>
        <v>0</v>
      </c>
      <c r="H278" s="78">
        <f t="shared" si="38"/>
        <v>0</v>
      </c>
      <c r="I278" s="78">
        <f t="shared" si="38"/>
        <v>0</v>
      </c>
      <c r="J278" s="78">
        <f t="shared" si="38"/>
        <v>0</v>
      </c>
      <c r="K278" s="79">
        <f t="shared" si="38"/>
        <v>0</v>
      </c>
    </row>
    <row r="279" spans="1:11" ht="15">
      <c r="A279" s="285"/>
      <c r="B279" s="315"/>
      <c r="C279" s="77" t="s">
        <v>30</v>
      </c>
      <c r="D279" s="78">
        <f t="shared" si="38"/>
        <v>641</v>
      </c>
      <c r="E279" s="78">
        <f t="shared" si="38"/>
        <v>16</v>
      </c>
      <c r="F279" s="78">
        <f t="shared" si="38"/>
        <v>0</v>
      </c>
      <c r="G279" s="78">
        <f t="shared" si="38"/>
        <v>0</v>
      </c>
      <c r="H279" s="78">
        <f t="shared" si="38"/>
        <v>0</v>
      </c>
      <c r="I279" s="78">
        <f t="shared" si="38"/>
        <v>0</v>
      </c>
      <c r="J279" s="78">
        <f t="shared" si="38"/>
        <v>0</v>
      </c>
      <c r="K279" s="79">
        <f t="shared" si="38"/>
        <v>0</v>
      </c>
    </row>
    <row r="280" spans="1:11" ht="15.75" thickBot="1">
      <c r="A280" s="286"/>
      <c r="B280" s="316"/>
      <c r="C280" s="80" t="s">
        <v>31</v>
      </c>
      <c r="D280" s="81">
        <f t="shared" si="38"/>
        <v>885</v>
      </c>
      <c r="E280" s="81">
        <f t="shared" si="38"/>
        <v>1946</v>
      </c>
      <c r="F280" s="81">
        <f t="shared" si="38"/>
        <v>0</v>
      </c>
      <c r="G280" s="81">
        <f t="shared" si="38"/>
        <v>0</v>
      </c>
      <c r="H280" s="81">
        <f t="shared" si="38"/>
        <v>0</v>
      </c>
      <c r="I280" s="81">
        <f t="shared" si="38"/>
        <v>0</v>
      </c>
      <c r="J280" s="81">
        <f t="shared" si="38"/>
        <v>0</v>
      </c>
      <c r="K280" s="82">
        <f t="shared" si="38"/>
        <v>0</v>
      </c>
    </row>
    <row r="281" spans="1:11" ht="15">
      <c r="A281" s="301">
        <v>1</v>
      </c>
      <c r="B281" s="295" t="s">
        <v>54</v>
      </c>
      <c r="C281" s="83" t="s">
        <v>71</v>
      </c>
      <c r="D281" s="84">
        <f aca="true" t="shared" si="39" ref="D281:K281">SUM(D282:D288)</f>
        <v>46331</v>
      </c>
      <c r="E281" s="84">
        <f t="shared" si="39"/>
        <v>4890</v>
      </c>
      <c r="F281" s="84">
        <f t="shared" si="39"/>
        <v>3624</v>
      </c>
      <c r="G281" s="84">
        <f t="shared" si="39"/>
        <v>0</v>
      </c>
      <c r="H281" s="84">
        <f t="shared" si="39"/>
        <v>0</v>
      </c>
      <c r="I281" s="84">
        <f t="shared" si="39"/>
        <v>0</v>
      </c>
      <c r="J281" s="84">
        <f t="shared" si="39"/>
        <v>0</v>
      </c>
      <c r="K281" s="84">
        <f t="shared" si="39"/>
        <v>0</v>
      </c>
    </row>
    <row r="282" spans="1:11" ht="15">
      <c r="A282" s="302"/>
      <c r="B282" s="296"/>
      <c r="C282" s="77" t="s">
        <v>25</v>
      </c>
      <c r="D282" s="85">
        <v>33358</v>
      </c>
      <c r="E282" s="85">
        <v>2891</v>
      </c>
      <c r="F282" s="85">
        <v>3624</v>
      </c>
      <c r="G282" s="85">
        <v>0</v>
      </c>
      <c r="H282" s="85">
        <v>0</v>
      </c>
      <c r="I282" s="85">
        <v>0</v>
      </c>
      <c r="J282" s="85">
        <v>0</v>
      </c>
      <c r="K282" s="85">
        <v>0</v>
      </c>
    </row>
    <row r="283" spans="1:11" ht="15">
      <c r="A283" s="302"/>
      <c r="B283" s="296"/>
      <c r="C283" s="77" t="s">
        <v>26</v>
      </c>
      <c r="D283" s="85">
        <v>12468</v>
      </c>
      <c r="E283" s="85">
        <v>102</v>
      </c>
      <c r="F283" s="85">
        <v>0</v>
      </c>
      <c r="G283" s="85">
        <v>0</v>
      </c>
      <c r="H283" s="85">
        <v>0</v>
      </c>
      <c r="I283" s="85">
        <v>0</v>
      </c>
      <c r="J283" s="85">
        <v>0</v>
      </c>
      <c r="K283" s="85">
        <v>0</v>
      </c>
    </row>
    <row r="284" spans="1:11" ht="15">
      <c r="A284" s="302"/>
      <c r="B284" s="296"/>
      <c r="C284" s="77" t="s">
        <v>27</v>
      </c>
      <c r="D284" s="85">
        <v>1</v>
      </c>
      <c r="E284" s="85">
        <v>0</v>
      </c>
      <c r="F284" s="85">
        <v>0</v>
      </c>
      <c r="G284" s="85">
        <v>0</v>
      </c>
      <c r="H284" s="85">
        <v>0</v>
      </c>
      <c r="I284" s="85">
        <v>0</v>
      </c>
      <c r="J284" s="85">
        <v>0</v>
      </c>
      <c r="K284" s="85">
        <v>0</v>
      </c>
    </row>
    <row r="285" spans="1:11" ht="15">
      <c r="A285" s="302"/>
      <c r="B285" s="296"/>
      <c r="C285" s="77" t="s">
        <v>28</v>
      </c>
      <c r="D285" s="85">
        <v>0</v>
      </c>
      <c r="E285" s="85">
        <v>0</v>
      </c>
      <c r="F285" s="85">
        <v>0</v>
      </c>
      <c r="G285" s="85">
        <v>0</v>
      </c>
      <c r="H285" s="85">
        <v>0</v>
      </c>
      <c r="I285" s="85">
        <v>0</v>
      </c>
      <c r="J285" s="85">
        <v>0</v>
      </c>
      <c r="K285" s="85">
        <v>0</v>
      </c>
    </row>
    <row r="286" spans="1:11" ht="15">
      <c r="A286" s="302"/>
      <c r="B286" s="296"/>
      <c r="C286" s="77" t="s">
        <v>29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</row>
    <row r="287" spans="1:11" ht="15">
      <c r="A287" s="302"/>
      <c r="B287" s="296"/>
      <c r="C287" s="77" t="s">
        <v>30</v>
      </c>
      <c r="D287" s="85">
        <v>31</v>
      </c>
      <c r="E287" s="85">
        <v>16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</row>
    <row r="288" spans="1:11" ht="15.75" thickBot="1">
      <c r="A288" s="303"/>
      <c r="B288" s="297"/>
      <c r="C288" s="80" t="s">
        <v>31</v>
      </c>
      <c r="D288" s="86">
        <v>473</v>
      </c>
      <c r="E288" s="86">
        <v>1881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</row>
    <row r="289" spans="1:11" ht="15">
      <c r="A289" s="311">
        <v>2</v>
      </c>
      <c r="B289" s="298" t="s">
        <v>56</v>
      </c>
      <c r="C289" s="88" t="s">
        <v>71</v>
      </c>
      <c r="D289" s="89">
        <f aca="true" t="shared" si="40" ref="D289:K289">SUM(D290:D296)</f>
        <v>31916</v>
      </c>
      <c r="E289" s="89">
        <f t="shared" si="40"/>
        <v>0</v>
      </c>
      <c r="F289" s="89">
        <f t="shared" si="40"/>
        <v>985</v>
      </c>
      <c r="G289" s="89">
        <f t="shared" si="40"/>
        <v>0</v>
      </c>
      <c r="H289" s="89">
        <f t="shared" si="40"/>
        <v>0</v>
      </c>
      <c r="I289" s="89">
        <f t="shared" si="40"/>
        <v>0</v>
      </c>
      <c r="J289" s="89">
        <f t="shared" si="40"/>
        <v>0</v>
      </c>
      <c r="K289" s="89">
        <f t="shared" si="40"/>
        <v>0</v>
      </c>
    </row>
    <row r="290" spans="1:11" ht="15">
      <c r="A290" s="302"/>
      <c r="B290" s="296"/>
      <c r="C290" s="90" t="s">
        <v>25</v>
      </c>
      <c r="D290" s="91">
        <v>28101</v>
      </c>
      <c r="E290" s="91">
        <v>0</v>
      </c>
      <c r="F290" s="91">
        <v>985</v>
      </c>
      <c r="G290" s="85">
        <v>0</v>
      </c>
      <c r="H290" s="85">
        <v>0</v>
      </c>
      <c r="I290" s="85">
        <v>0</v>
      </c>
      <c r="J290" s="85">
        <v>0</v>
      </c>
      <c r="K290" s="85">
        <v>0</v>
      </c>
    </row>
    <row r="291" spans="1:11" ht="15">
      <c r="A291" s="302"/>
      <c r="B291" s="296"/>
      <c r="C291" s="77" t="s">
        <v>26</v>
      </c>
      <c r="D291" s="49">
        <v>3749</v>
      </c>
      <c r="E291" s="49">
        <v>0</v>
      </c>
      <c r="F291" s="49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</row>
    <row r="292" spans="1:11" ht="15">
      <c r="A292" s="302"/>
      <c r="B292" s="296"/>
      <c r="C292" s="77" t="s">
        <v>27</v>
      </c>
      <c r="D292" s="49">
        <v>0</v>
      </c>
      <c r="E292" s="49">
        <v>0</v>
      </c>
      <c r="F292" s="49">
        <v>0</v>
      </c>
      <c r="G292" s="85">
        <v>0</v>
      </c>
      <c r="H292" s="85">
        <v>0</v>
      </c>
      <c r="I292" s="85">
        <v>0</v>
      </c>
      <c r="J292" s="85">
        <v>0</v>
      </c>
      <c r="K292" s="85">
        <v>0</v>
      </c>
    </row>
    <row r="293" spans="1:11" ht="15">
      <c r="A293" s="302"/>
      <c r="B293" s="296"/>
      <c r="C293" s="77" t="s">
        <v>28</v>
      </c>
      <c r="D293" s="49">
        <v>0</v>
      </c>
      <c r="E293" s="49">
        <v>0</v>
      </c>
      <c r="F293" s="49">
        <v>0</v>
      </c>
      <c r="G293" s="85">
        <v>0</v>
      </c>
      <c r="H293" s="85">
        <v>0</v>
      </c>
      <c r="I293" s="85">
        <v>0</v>
      </c>
      <c r="J293" s="85">
        <v>0</v>
      </c>
      <c r="K293" s="85">
        <v>0</v>
      </c>
    </row>
    <row r="294" spans="1:11" ht="15">
      <c r="A294" s="302"/>
      <c r="B294" s="296"/>
      <c r="C294" s="77" t="s">
        <v>29</v>
      </c>
      <c r="D294" s="49">
        <v>0</v>
      </c>
      <c r="E294" s="49">
        <v>0</v>
      </c>
      <c r="F294" s="49">
        <v>0</v>
      </c>
      <c r="G294" s="85">
        <v>0</v>
      </c>
      <c r="H294" s="85">
        <v>0</v>
      </c>
      <c r="I294" s="85">
        <v>0</v>
      </c>
      <c r="J294" s="85">
        <v>0</v>
      </c>
      <c r="K294" s="85">
        <v>0</v>
      </c>
    </row>
    <row r="295" spans="1:11" ht="15">
      <c r="A295" s="302"/>
      <c r="B295" s="296"/>
      <c r="C295" s="77" t="s">
        <v>30</v>
      </c>
      <c r="D295" s="49">
        <v>42</v>
      </c>
      <c r="E295" s="49">
        <v>0</v>
      </c>
      <c r="F295" s="49">
        <v>0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</row>
    <row r="296" spans="1:11" ht="15.75" thickBot="1">
      <c r="A296" s="303"/>
      <c r="B296" s="297"/>
      <c r="C296" s="80" t="s">
        <v>31</v>
      </c>
      <c r="D296" s="51">
        <v>24</v>
      </c>
      <c r="E296" s="51">
        <v>0</v>
      </c>
      <c r="F296" s="51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</row>
    <row r="297" spans="1:11" ht="15">
      <c r="A297" s="312">
        <v>3</v>
      </c>
      <c r="B297" s="298" t="s">
        <v>72</v>
      </c>
      <c r="C297" s="88" t="s">
        <v>71</v>
      </c>
      <c r="D297" s="89">
        <f aca="true" t="shared" si="41" ref="D297:K297">SUM(D298:D304)</f>
        <v>21759</v>
      </c>
      <c r="E297" s="89">
        <f t="shared" si="41"/>
        <v>161</v>
      </c>
      <c r="F297" s="89">
        <f t="shared" si="41"/>
        <v>745</v>
      </c>
      <c r="G297" s="89">
        <f t="shared" si="41"/>
        <v>0</v>
      </c>
      <c r="H297" s="89">
        <f t="shared" si="41"/>
        <v>0</v>
      </c>
      <c r="I297" s="89">
        <f t="shared" si="41"/>
        <v>0</v>
      </c>
      <c r="J297" s="89">
        <f t="shared" si="41"/>
        <v>0</v>
      </c>
      <c r="K297" s="89">
        <f t="shared" si="41"/>
        <v>0</v>
      </c>
    </row>
    <row r="298" spans="1:11" ht="15">
      <c r="A298" s="302"/>
      <c r="B298" s="296"/>
      <c r="C298" s="90" t="s">
        <v>25</v>
      </c>
      <c r="D298" s="91">
        <v>17978</v>
      </c>
      <c r="E298" s="91">
        <v>115</v>
      </c>
      <c r="F298" s="91">
        <v>745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</row>
    <row r="299" spans="1:11" ht="15">
      <c r="A299" s="302"/>
      <c r="B299" s="296"/>
      <c r="C299" s="77" t="s">
        <v>26</v>
      </c>
      <c r="D299" s="49">
        <v>3751</v>
      </c>
      <c r="E299" s="49">
        <v>46</v>
      </c>
      <c r="F299" s="49">
        <v>0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</row>
    <row r="300" spans="1:11" ht="15">
      <c r="A300" s="302"/>
      <c r="B300" s="296"/>
      <c r="C300" s="77" t="s">
        <v>27</v>
      </c>
      <c r="D300" s="49">
        <v>0</v>
      </c>
      <c r="E300" s="49">
        <v>0</v>
      </c>
      <c r="F300" s="49">
        <v>0</v>
      </c>
      <c r="G300" s="85">
        <v>0</v>
      </c>
      <c r="H300" s="85">
        <v>0</v>
      </c>
      <c r="I300" s="85">
        <v>0</v>
      </c>
      <c r="J300" s="85">
        <v>0</v>
      </c>
      <c r="K300" s="85">
        <v>0</v>
      </c>
    </row>
    <row r="301" spans="1:11" ht="15">
      <c r="A301" s="302"/>
      <c r="B301" s="296"/>
      <c r="C301" s="77" t="s">
        <v>28</v>
      </c>
      <c r="D301" s="49">
        <v>0</v>
      </c>
      <c r="E301" s="49">
        <v>0</v>
      </c>
      <c r="F301" s="49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</row>
    <row r="302" spans="1:11" ht="15">
      <c r="A302" s="302"/>
      <c r="B302" s="296"/>
      <c r="C302" s="77" t="s">
        <v>29</v>
      </c>
      <c r="D302" s="49">
        <v>0</v>
      </c>
      <c r="E302" s="49">
        <v>0</v>
      </c>
      <c r="F302" s="49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</row>
    <row r="303" spans="1:11" ht="15">
      <c r="A303" s="302"/>
      <c r="B303" s="296"/>
      <c r="C303" s="77" t="s">
        <v>30</v>
      </c>
      <c r="D303" s="49">
        <v>30</v>
      </c>
      <c r="E303" s="49">
        <v>0</v>
      </c>
      <c r="F303" s="49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</row>
    <row r="304" spans="1:11" ht="15.75" thickBot="1">
      <c r="A304" s="303"/>
      <c r="B304" s="297"/>
      <c r="C304" s="80" t="s">
        <v>31</v>
      </c>
      <c r="D304" s="51">
        <v>0</v>
      </c>
      <c r="E304" s="51">
        <v>0</v>
      </c>
      <c r="F304" s="51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</row>
    <row r="305" spans="1:11" ht="15">
      <c r="A305" s="311">
        <v>4</v>
      </c>
      <c r="B305" s="298" t="s">
        <v>67</v>
      </c>
      <c r="C305" s="88" t="s">
        <v>71</v>
      </c>
      <c r="D305" s="89">
        <f aca="true" t="shared" si="42" ref="D305:K305">SUM(D306:D312)</f>
        <v>13721</v>
      </c>
      <c r="E305" s="89">
        <f t="shared" si="42"/>
        <v>0</v>
      </c>
      <c r="F305" s="89">
        <f t="shared" si="42"/>
        <v>56</v>
      </c>
      <c r="G305" s="89">
        <f t="shared" si="42"/>
        <v>0</v>
      </c>
      <c r="H305" s="89">
        <f t="shared" si="42"/>
        <v>0</v>
      </c>
      <c r="I305" s="89">
        <f t="shared" si="42"/>
        <v>0</v>
      </c>
      <c r="J305" s="89">
        <f t="shared" si="42"/>
        <v>0</v>
      </c>
      <c r="K305" s="89">
        <f t="shared" si="42"/>
        <v>0</v>
      </c>
    </row>
    <row r="306" spans="1:11" ht="15">
      <c r="A306" s="302"/>
      <c r="B306" s="296"/>
      <c r="C306" s="90" t="s">
        <v>25</v>
      </c>
      <c r="D306" s="91">
        <v>12578</v>
      </c>
      <c r="E306" s="91">
        <v>0</v>
      </c>
      <c r="F306" s="91">
        <v>56</v>
      </c>
      <c r="G306" s="85">
        <v>0</v>
      </c>
      <c r="H306" s="85">
        <v>0</v>
      </c>
      <c r="I306" s="85">
        <v>0</v>
      </c>
      <c r="J306" s="85">
        <v>0</v>
      </c>
      <c r="K306" s="85">
        <v>0</v>
      </c>
    </row>
    <row r="307" spans="1:11" ht="15">
      <c r="A307" s="302"/>
      <c r="B307" s="296"/>
      <c r="C307" s="77" t="s">
        <v>26</v>
      </c>
      <c r="D307" s="49">
        <v>1143</v>
      </c>
      <c r="E307" s="49">
        <v>0</v>
      </c>
      <c r="F307" s="49">
        <v>0</v>
      </c>
      <c r="G307" s="85">
        <v>0</v>
      </c>
      <c r="H307" s="85">
        <v>0</v>
      </c>
      <c r="I307" s="85">
        <v>0</v>
      </c>
      <c r="J307" s="85">
        <v>0</v>
      </c>
      <c r="K307" s="85">
        <v>0</v>
      </c>
    </row>
    <row r="308" spans="1:11" ht="15">
      <c r="A308" s="302"/>
      <c r="B308" s="296"/>
      <c r="C308" s="77" t="s">
        <v>27</v>
      </c>
      <c r="D308" s="49">
        <v>0</v>
      </c>
      <c r="E308" s="49">
        <v>0</v>
      </c>
      <c r="F308" s="49">
        <v>0</v>
      </c>
      <c r="G308" s="85">
        <v>0</v>
      </c>
      <c r="H308" s="85">
        <v>0</v>
      </c>
      <c r="I308" s="85">
        <v>0</v>
      </c>
      <c r="J308" s="85">
        <v>0</v>
      </c>
      <c r="K308" s="85">
        <v>0</v>
      </c>
    </row>
    <row r="309" spans="1:11" ht="15">
      <c r="A309" s="302"/>
      <c r="B309" s="296"/>
      <c r="C309" s="77" t="s">
        <v>28</v>
      </c>
      <c r="D309" s="49">
        <v>0</v>
      </c>
      <c r="E309" s="49">
        <v>0</v>
      </c>
      <c r="F309" s="49">
        <v>0</v>
      </c>
      <c r="G309" s="85">
        <v>0</v>
      </c>
      <c r="H309" s="85">
        <v>0</v>
      </c>
      <c r="I309" s="85">
        <v>0</v>
      </c>
      <c r="J309" s="85">
        <v>0</v>
      </c>
      <c r="K309" s="85">
        <v>0</v>
      </c>
    </row>
    <row r="310" spans="1:11" ht="15">
      <c r="A310" s="302"/>
      <c r="B310" s="296"/>
      <c r="C310" s="77" t="s">
        <v>29</v>
      </c>
      <c r="D310" s="49">
        <v>0</v>
      </c>
      <c r="E310" s="49">
        <v>0</v>
      </c>
      <c r="F310" s="49">
        <v>0</v>
      </c>
      <c r="G310" s="85">
        <v>0</v>
      </c>
      <c r="H310" s="85">
        <v>0</v>
      </c>
      <c r="I310" s="85">
        <v>0</v>
      </c>
      <c r="J310" s="85">
        <v>0</v>
      </c>
      <c r="K310" s="85">
        <v>0</v>
      </c>
    </row>
    <row r="311" spans="1:11" ht="15">
      <c r="A311" s="302"/>
      <c r="B311" s="296"/>
      <c r="C311" s="77" t="s">
        <v>30</v>
      </c>
      <c r="D311" s="49">
        <v>0</v>
      </c>
      <c r="E311" s="49">
        <v>0</v>
      </c>
      <c r="F311" s="49">
        <v>0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</row>
    <row r="312" spans="1:11" ht="15.75" thickBot="1">
      <c r="A312" s="303"/>
      <c r="B312" s="297"/>
      <c r="C312" s="80" t="s">
        <v>31</v>
      </c>
      <c r="D312" s="51">
        <v>0</v>
      </c>
      <c r="E312" s="51">
        <v>0</v>
      </c>
      <c r="F312" s="51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</row>
    <row r="313" spans="1:11" ht="15">
      <c r="A313" s="312">
        <v>5</v>
      </c>
      <c r="B313" s="295" t="s">
        <v>80</v>
      </c>
      <c r="C313" s="83" t="s">
        <v>71</v>
      </c>
      <c r="D313" s="84">
        <f aca="true" t="shared" si="43" ref="D313:K313">SUM(D314:D320)</f>
        <v>105583</v>
      </c>
      <c r="E313" s="84">
        <f t="shared" si="43"/>
        <v>18</v>
      </c>
      <c r="F313" s="84">
        <f t="shared" si="43"/>
        <v>2111</v>
      </c>
      <c r="G313" s="84">
        <f t="shared" si="43"/>
        <v>0</v>
      </c>
      <c r="H313" s="84">
        <f t="shared" si="43"/>
        <v>0</v>
      </c>
      <c r="I313" s="84">
        <f t="shared" si="43"/>
        <v>0</v>
      </c>
      <c r="J313" s="84">
        <f t="shared" si="43"/>
        <v>0</v>
      </c>
      <c r="K313" s="84">
        <f t="shared" si="43"/>
        <v>0</v>
      </c>
    </row>
    <row r="314" spans="1:11" ht="15">
      <c r="A314" s="302"/>
      <c r="B314" s="296"/>
      <c r="C314" s="90" t="s">
        <v>25</v>
      </c>
      <c r="D314" s="91">
        <v>81120</v>
      </c>
      <c r="E314" s="91">
        <v>0</v>
      </c>
      <c r="F314" s="91">
        <v>2111</v>
      </c>
      <c r="G314" s="85">
        <v>0</v>
      </c>
      <c r="H314" s="85">
        <v>0</v>
      </c>
      <c r="I314" s="85">
        <v>0</v>
      </c>
      <c r="J314" s="85">
        <v>0</v>
      </c>
      <c r="K314" s="85">
        <v>0</v>
      </c>
    </row>
    <row r="315" spans="1:11" ht="15">
      <c r="A315" s="302"/>
      <c r="B315" s="296"/>
      <c r="C315" s="77" t="s">
        <v>26</v>
      </c>
      <c r="D315" s="49">
        <v>24405</v>
      </c>
      <c r="E315" s="49">
        <v>0</v>
      </c>
      <c r="F315" s="49">
        <v>0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</row>
    <row r="316" spans="1:11" ht="15">
      <c r="A316" s="302"/>
      <c r="B316" s="296"/>
      <c r="C316" s="77" t="s">
        <v>27</v>
      </c>
      <c r="D316" s="49">
        <v>0</v>
      </c>
      <c r="E316" s="49">
        <v>0</v>
      </c>
      <c r="F316" s="49">
        <v>0</v>
      </c>
      <c r="G316" s="85">
        <v>0</v>
      </c>
      <c r="H316" s="85">
        <v>0</v>
      </c>
      <c r="I316" s="85">
        <v>0</v>
      </c>
      <c r="J316" s="85">
        <v>0</v>
      </c>
      <c r="K316" s="85">
        <v>0</v>
      </c>
    </row>
    <row r="317" spans="1:11" ht="15">
      <c r="A317" s="302"/>
      <c r="B317" s="296"/>
      <c r="C317" s="77" t="s">
        <v>28</v>
      </c>
      <c r="D317" s="49">
        <v>0</v>
      </c>
      <c r="E317" s="49">
        <v>0</v>
      </c>
      <c r="F317" s="49">
        <v>0</v>
      </c>
      <c r="G317" s="85">
        <v>0</v>
      </c>
      <c r="H317" s="85">
        <v>0</v>
      </c>
      <c r="I317" s="85">
        <v>0</v>
      </c>
      <c r="J317" s="85">
        <v>0</v>
      </c>
      <c r="K317" s="85">
        <v>0</v>
      </c>
    </row>
    <row r="318" spans="1:11" ht="15">
      <c r="A318" s="302"/>
      <c r="B318" s="296"/>
      <c r="C318" s="77" t="s">
        <v>29</v>
      </c>
      <c r="D318" s="49">
        <v>0</v>
      </c>
      <c r="E318" s="49">
        <v>0</v>
      </c>
      <c r="F318" s="49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</row>
    <row r="319" spans="1:11" ht="15">
      <c r="A319" s="302"/>
      <c r="B319" s="296"/>
      <c r="C319" s="77" t="s">
        <v>30</v>
      </c>
      <c r="D319" s="49">
        <v>38</v>
      </c>
      <c r="E319" s="49">
        <v>0</v>
      </c>
      <c r="F319" s="49">
        <v>0</v>
      </c>
      <c r="G319" s="85">
        <v>0</v>
      </c>
      <c r="H319" s="85">
        <v>0</v>
      </c>
      <c r="I319" s="85">
        <v>0</v>
      </c>
      <c r="J319" s="85">
        <v>0</v>
      </c>
      <c r="K319" s="85">
        <v>0</v>
      </c>
    </row>
    <row r="320" spans="1:11" ht="15.75" thickBot="1">
      <c r="A320" s="303"/>
      <c r="B320" s="297"/>
      <c r="C320" s="80" t="s">
        <v>31</v>
      </c>
      <c r="D320" s="51">
        <v>20</v>
      </c>
      <c r="E320" s="51">
        <v>18</v>
      </c>
      <c r="F320" s="51">
        <v>0</v>
      </c>
      <c r="G320" s="86">
        <v>0</v>
      </c>
      <c r="H320" s="86">
        <v>0</v>
      </c>
      <c r="I320" s="86">
        <v>0</v>
      </c>
      <c r="J320" s="86">
        <v>0</v>
      </c>
      <c r="K320" s="86">
        <v>0</v>
      </c>
    </row>
    <row r="321" spans="1:11" ht="15">
      <c r="A321" s="311">
        <v>6</v>
      </c>
      <c r="B321" s="298" t="s">
        <v>88</v>
      </c>
      <c r="C321" s="88" t="s">
        <v>71</v>
      </c>
      <c r="D321" s="89">
        <f aca="true" t="shared" si="44" ref="D321:K321">SUM(D322:D328)</f>
        <v>6369</v>
      </c>
      <c r="E321" s="89">
        <f t="shared" si="44"/>
        <v>0</v>
      </c>
      <c r="F321" s="89">
        <f t="shared" si="44"/>
        <v>652</v>
      </c>
      <c r="G321" s="89">
        <f t="shared" si="44"/>
        <v>0</v>
      </c>
      <c r="H321" s="89">
        <f t="shared" si="44"/>
        <v>0</v>
      </c>
      <c r="I321" s="89">
        <f t="shared" si="44"/>
        <v>0</v>
      </c>
      <c r="J321" s="89">
        <f t="shared" si="44"/>
        <v>0</v>
      </c>
      <c r="K321" s="89">
        <f t="shared" si="44"/>
        <v>0</v>
      </c>
    </row>
    <row r="322" spans="1:11" ht="15">
      <c r="A322" s="302"/>
      <c r="B322" s="299"/>
      <c r="C322" s="90" t="s">
        <v>25</v>
      </c>
      <c r="D322" s="91">
        <v>4867</v>
      </c>
      <c r="E322" s="91">
        <v>0</v>
      </c>
      <c r="F322" s="91">
        <v>530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</row>
    <row r="323" spans="1:11" ht="15">
      <c r="A323" s="302"/>
      <c r="B323" s="299"/>
      <c r="C323" s="77" t="s">
        <v>26</v>
      </c>
      <c r="D323" s="49">
        <v>1499</v>
      </c>
      <c r="E323" s="49">
        <v>0</v>
      </c>
      <c r="F323" s="49">
        <v>122</v>
      </c>
      <c r="G323" s="85">
        <v>0</v>
      </c>
      <c r="H323" s="85">
        <v>0</v>
      </c>
      <c r="I323" s="85">
        <v>0</v>
      </c>
      <c r="J323" s="85">
        <v>0</v>
      </c>
      <c r="K323" s="85">
        <v>0</v>
      </c>
    </row>
    <row r="324" spans="1:11" ht="15">
      <c r="A324" s="302"/>
      <c r="B324" s="299"/>
      <c r="C324" s="77" t="s">
        <v>27</v>
      </c>
      <c r="D324" s="49">
        <v>0</v>
      </c>
      <c r="E324" s="49">
        <v>0</v>
      </c>
      <c r="F324" s="49">
        <v>0</v>
      </c>
      <c r="G324" s="85">
        <v>0</v>
      </c>
      <c r="H324" s="85">
        <v>0</v>
      </c>
      <c r="I324" s="85">
        <v>0</v>
      </c>
      <c r="J324" s="85">
        <v>0</v>
      </c>
      <c r="K324" s="85">
        <v>0</v>
      </c>
    </row>
    <row r="325" spans="1:11" ht="15">
      <c r="A325" s="302"/>
      <c r="B325" s="299"/>
      <c r="C325" s="77" t="s">
        <v>28</v>
      </c>
      <c r="D325" s="49">
        <v>0</v>
      </c>
      <c r="E325" s="49">
        <v>0</v>
      </c>
      <c r="F325" s="49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</row>
    <row r="326" spans="1:11" ht="15">
      <c r="A326" s="302"/>
      <c r="B326" s="299"/>
      <c r="C326" s="77" t="s">
        <v>29</v>
      </c>
      <c r="D326" s="49">
        <v>0</v>
      </c>
      <c r="E326" s="49">
        <v>0</v>
      </c>
      <c r="F326" s="49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</row>
    <row r="327" spans="1:11" ht="15">
      <c r="A327" s="302"/>
      <c r="B327" s="299"/>
      <c r="C327" s="77" t="s">
        <v>30</v>
      </c>
      <c r="D327" s="49">
        <v>0</v>
      </c>
      <c r="E327" s="49">
        <v>0</v>
      </c>
      <c r="F327" s="49">
        <v>0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</row>
    <row r="328" spans="1:11" ht="15.75" thickBot="1">
      <c r="A328" s="303"/>
      <c r="B328" s="300"/>
      <c r="C328" s="80" t="s">
        <v>31</v>
      </c>
      <c r="D328" s="51">
        <v>3</v>
      </c>
      <c r="E328" s="51">
        <v>0</v>
      </c>
      <c r="F328" s="51"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</row>
    <row r="329" spans="1:11" ht="15">
      <c r="A329" s="312">
        <v>7</v>
      </c>
      <c r="B329" s="298" t="s">
        <v>64</v>
      </c>
      <c r="C329" s="88" t="s">
        <v>71</v>
      </c>
      <c r="D329" s="89">
        <f aca="true" t="shared" si="45" ref="D329:K329">SUM(D330:D336)</f>
        <v>70434</v>
      </c>
      <c r="E329" s="89">
        <f t="shared" si="45"/>
        <v>0</v>
      </c>
      <c r="F329" s="89">
        <f t="shared" si="45"/>
        <v>2259</v>
      </c>
      <c r="G329" s="89">
        <f t="shared" si="45"/>
        <v>0</v>
      </c>
      <c r="H329" s="89">
        <f t="shared" si="45"/>
        <v>0</v>
      </c>
      <c r="I329" s="89">
        <f t="shared" si="45"/>
        <v>0</v>
      </c>
      <c r="J329" s="89">
        <f t="shared" si="45"/>
        <v>0</v>
      </c>
      <c r="K329" s="89">
        <f t="shared" si="45"/>
        <v>0</v>
      </c>
    </row>
    <row r="330" spans="1:11" ht="15">
      <c r="A330" s="302"/>
      <c r="B330" s="299"/>
      <c r="C330" s="90" t="s">
        <v>25</v>
      </c>
      <c r="D330" s="91">
        <v>51299</v>
      </c>
      <c r="E330" s="91">
        <v>0</v>
      </c>
      <c r="F330" s="91">
        <v>2259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</row>
    <row r="331" spans="1:11" ht="15">
      <c r="A331" s="302"/>
      <c r="B331" s="299"/>
      <c r="C331" s="77" t="s">
        <v>26</v>
      </c>
      <c r="D331" s="49">
        <v>18822</v>
      </c>
      <c r="E331" s="49">
        <v>0</v>
      </c>
      <c r="F331" s="49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</row>
    <row r="332" spans="1:11" ht="15">
      <c r="A332" s="302"/>
      <c r="B332" s="299"/>
      <c r="C332" s="77" t="s">
        <v>27</v>
      </c>
      <c r="D332" s="49">
        <v>0</v>
      </c>
      <c r="E332" s="49">
        <v>0</v>
      </c>
      <c r="F332" s="49">
        <v>0</v>
      </c>
      <c r="G332" s="85">
        <v>0</v>
      </c>
      <c r="H332" s="85">
        <v>0</v>
      </c>
      <c r="I332" s="85">
        <v>0</v>
      </c>
      <c r="J332" s="85">
        <v>0</v>
      </c>
      <c r="K332" s="85">
        <v>0</v>
      </c>
    </row>
    <row r="333" spans="1:11" ht="15">
      <c r="A333" s="302"/>
      <c r="B333" s="299"/>
      <c r="C333" s="77" t="s">
        <v>28</v>
      </c>
      <c r="D333" s="49">
        <v>0</v>
      </c>
      <c r="E333" s="49">
        <v>0</v>
      </c>
      <c r="F333" s="49">
        <v>0</v>
      </c>
      <c r="G333" s="85">
        <v>0</v>
      </c>
      <c r="H333" s="85">
        <v>0</v>
      </c>
      <c r="I333" s="85">
        <v>0</v>
      </c>
      <c r="J333" s="85">
        <v>0</v>
      </c>
      <c r="K333" s="85">
        <v>0</v>
      </c>
    </row>
    <row r="334" spans="1:11" ht="15">
      <c r="A334" s="302"/>
      <c r="B334" s="299"/>
      <c r="C334" s="77" t="s">
        <v>29</v>
      </c>
      <c r="D334" s="49">
        <v>0</v>
      </c>
      <c r="E334" s="49">
        <v>0</v>
      </c>
      <c r="F334" s="49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</row>
    <row r="335" spans="1:11" ht="15">
      <c r="A335" s="302"/>
      <c r="B335" s="299"/>
      <c r="C335" s="77" t="s">
        <v>30</v>
      </c>
      <c r="D335" s="49">
        <v>149</v>
      </c>
      <c r="E335" s="49">
        <v>0</v>
      </c>
      <c r="F335" s="49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0</v>
      </c>
    </row>
    <row r="336" spans="1:11" ht="15.75" thickBot="1">
      <c r="A336" s="303"/>
      <c r="B336" s="300"/>
      <c r="C336" s="80" t="s">
        <v>31</v>
      </c>
      <c r="D336" s="51">
        <v>164</v>
      </c>
      <c r="E336" s="51">
        <v>0</v>
      </c>
      <c r="F336" s="51">
        <v>0</v>
      </c>
      <c r="G336" s="86">
        <v>0</v>
      </c>
      <c r="H336" s="86">
        <v>0</v>
      </c>
      <c r="I336" s="86">
        <v>0</v>
      </c>
      <c r="J336" s="86">
        <v>0</v>
      </c>
      <c r="K336" s="86">
        <v>0</v>
      </c>
    </row>
    <row r="337" spans="1:11" ht="15">
      <c r="A337" s="311">
        <v>8</v>
      </c>
      <c r="B337" s="298" t="s">
        <v>55</v>
      </c>
      <c r="C337" s="88" t="s">
        <v>71</v>
      </c>
      <c r="D337" s="89">
        <f aca="true" t="shared" si="46" ref="D337:K337">SUM(D338:D344)</f>
        <v>42110</v>
      </c>
      <c r="E337" s="89">
        <f t="shared" si="46"/>
        <v>0</v>
      </c>
      <c r="F337" s="89">
        <f t="shared" si="46"/>
        <v>542</v>
      </c>
      <c r="G337" s="89">
        <f t="shared" si="46"/>
        <v>0</v>
      </c>
      <c r="H337" s="89">
        <f t="shared" si="46"/>
        <v>0</v>
      </c>
      <c r="I337" s="89">
        <f t="shared" si="46"/>
        <v>0</v>
      </c>
      <c r="J337" s="89">
        <f t="shared" si="46"/>
        <v>0</v>
      </c>
      <c r="K337" s="89">
        <f t="shared" si="46"/>
        <v>0</v>
      </c>
    </row>
    <row r="338" spans="1:11" ht="15">
      <c r="A338" s="302"/>
      <c r="B338" s="299"/>
      <c r="C338" s="90" t="s">
        <v>25</v>
      </c>
      <c r="D338" s="91">
        <v>36184</v>
      </c>
      <c r="E338" s="91">
        <v>0</v>
      </c>
      <c r="F338" s="91">
        <v>542</v>
      </c>
      <c r="G338" s="85">
        <v>0</v>
      </c>
      <c r="H338" s="85">
        <v>0</v>
      </c>
      <c r="I338" s="85">
        <v>0</v>
      </c>
      <c r="J338" s="85">
        <v>0</v>
      </c>
      <c r="K338" s="85">
        <v>0</v>
      </c>
    </row>
    <row r="339" spans="1:11" ht="15">
      <c r="A339" s="302"/>
      <c r="B339" s="299"/>
      <c r="C339" s="77" t="s">
        <v>26</v>
      </c>
      <c r="D339" s="49">
        <v>5786</v>
      </c>
      <c r="E339" s="49">
        <v>0</v>
      </c>
      <c r="F339" s="49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</row>
    <row r="340" spans="1:11" ht="15">
      <c r="A340" s="302"/>
      <c r="B340" s="299"/>
      <c r="C340" s="77" t="s">
        <v>27</v>
      </c>
      <c r="D340" s="49">
        <v>0</v>
      </c>
      <c r="E340" s="49">
        <v>0</v>
      </c>
      <c r="F340" s="49">
        <v>0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</row>
    <row r="341" spans="1:11" ht="15">
      <c r="A341" s="302"/>
      <c r="B341" s="299"/>
      <c r="C341" s="77" t="s">
        <v>28</v>
      </c>
      <c r="D341" s="49">
        <v>0</v>
      </c>
      <c r="E341" s="49">
        <v>0</v>
      </c>
      <c r="F341" s="49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</row>
    <row r="342" spans="1:11" ht="15">
      <c r="A342" s="302"/>
      <c r="B342" s="299"/>
      <c r="C342" s="77" t="s">
        <v>29</v>
      </c>
      <c r="D342" s="49">
        <v>0</v>
      </c>
      <c r="E342" s="49">
        <v>0</v>
      </c>
      <c r="F342" s="49">
        <v>0</v>
      </c>
      <c r="G342" s="85">
        <v>0</v>
      </c>
      <c r="H342" s="85">
        <v>0</v>
      </c>
      <c r="I342" s="85">
        <v>0</v>
      </c>
      <c r="J342" s="85">
        <v>0</v>
      </c>
      <c r="K342" s="85">
        <v>0</v>
      </c>
    </row>
    <row r="343" spans="1:11" ht="15">
      <c r="A343" s="302"/>
      <c r="B343" s="299"/>
      <c r="C343" s="77" t="s">
        <v>30</v>
      </c>
      <c r="D343" s="49">
        <v>70</v>
      </c>
      <c r="E343" s="49">
        <v>0</v>
      </c>
      <c r="F343" s="49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</row>
    <row r="344" spans="1:11" ht="15.75" thickBot="1">
      <c r="A344" s="303"/>
      <c r="B344" s="300"/>
      <c r="C344" s="80" t="s">
        <v>31</v>
      </c>
      <c r="D344" s="51">
        <v>70</v>
      </c>
      <c r="E344" s="51">
        <v>0</v>
      </c>
      <c r="F344" s="51">
        <v>0</v>
      </c>
      <c r="G344" s="86">
        <v>0</v>
      </c>
      <c r="H344" s="86">
        <v>0</v>
      </c>
      <c r="I344" s="86">
        <v>0</v>
      </c>
      <c r="J344" s="86">
        <v>0</v>
      </c>
      <c r="K344" s="86">
        <v>0</v>
      </c>
    </row>
    <row r="345" spans="1:11" ht="15">
      <c r="A345" s="312">
        <v>9</v>
      </c>
      <c r="B345" s="298" t="s">
        <v>59</v>
      </c>
      <c r="C345" s="88" t="s">
        <v>71</v>
      </c>
      <c r="D345" s="89">
        <f aca="true" t="shared" si="47" ref="D345:J345">SUM(D346:D352)</f>
        <v>61879</v>
      </c>
      <c r="E345" s="89">
        <f t="shared" si="47"/>
        <v>75</v>
      </c>
      <c r="F345" s="89">
        <f t="shared" si="47"/>
        <v>235</v>
      </c>
      <c r="G345" s="89">
        <f t="shared" si="47"/>
        <v>0</v>
      </c>
      <c r="H345" s="89">
        <f t="shared" si="47"/>
        <v>0</v>
      </c>
      <c r="I345" s="89">
        <f t="shared" si="47"/>
        <v>0</v>
      </c>
      <c r="J345" s="89">
        <f t="shared" si="47"/>
        <v>0</v>
      </c>
      <c r="K345" s="93"/>
    </row>
    <row r="346" spans="1:11" ht="15">
      <c r="A346" s="302"/>
      <c r="B346" s="299"/>
      <c r="C346" s="90" t="s">
        <v>25</v>
      </c>
      <c r="D346" s="91">
        <v>55741</v>
      </c>
      <c r="E346" s="91">
        <v>75</v>
      </c>
      <c r="F346" s="91">
        <v>235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</row>
    <row r="347" spans="1:11" ht="15">
      <c r="A347" s="302"/>
      <c r="B347" s="299"/>
      <c r="C347" s="77" t="s">
        <v>26</v>
      </c>
      <c r="D347" s="91">
        <v>6126</v>
      </c>
      <c r="E347" s="91">
        <v>0</v>
      </c>
      <c r="F347" s="91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</row>
    <row r="348" spans="1:11" ht="15">
      <c r="A348" s="302"/>
      <c r="B348" s="299"/>
      <c r="C348" s="77" t="s">
        <v>27</v>
      </c>
      <c r="D348" s="91">
        <v>6</v>
      </c>
      <c r="E348" s="91">
        <v>0</v>
      </c>
      <c r="F348" s="91">
        <v>0</v>
      </c>
      <c r="G348" s="85">
        <v>0</v>
      </c>
      <c r="H348" s="85">
        <v>0</v>
      </c>
      <c r="I348" s="85">
        <v>0</v>
      </c>
      <c r="J348" s="85">
        <v>0</v>
      </c>
      <c r="K348" s="85">
        <v>0</v>
      </c>
    </row>
    <row r="349" spans="1:11" ht="15">
      <c r="A349" s="302"/>
      <c r="B349" s="299"/>
      <c r="C349" s="77" t="s">
        <v>28</v>
      </c>
      <c r="D349" s="91">
        <v>0</v>
      </c>
      <c r="E349" s="91">
        <v>0</v>
      </c>
      <c r="F349" s="91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</row>
    <row r="350" spans="1:11" ht="15">
      <c r="A350" s="302"/>
      <c r="B350" s="299"/>
      <c r="C350" s="77" t="s">
        <v>29</v>
      </c>
      <c r="D350" s="91">
        <v>0</v>
      </c>
      <c r="E350" s="91">
        <v>0</v>
      </c>
      <c r="F350" s="91">
        <v>0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</row>
    <row r="351" spans="1:11" ht="15">
      <c r="A351" s="302"/>
      <c r="B351" s="299"/>
      <c r="C351" s="77" t="s">
        <v>30</v>
      </c>
      <c r="D351" s="91">
        <v>6</v>
      </c>
      <c r="E351" s="91">
        <v>0</v>
      </c>
      <c r="F351" s="91">
        <v>0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</row>
    <row r="352" spans="1:11" ht="15.75" thickBot="1">
      <c r="A352" s="303"/>
      <c r="B352" s="300"/>
      <c r="C352" s="80" t="s">
        <v>31</v>
      </c>
      <c r="D352" s="94">
        <v>0</v>
      </c>
      <c r="E352" s="94">
        <v>0</v>
      </c>
      <c r="F352" s="94">
        <v>0</v>
      </c>
      <c r="G352" s="86">
        <v>0</v>
      </c>
      <c r="H352" s="86">
        <v>0</v>
      </c>
      <c r="I352" s="86">
        <v>0</v>
      </c>
      <c r="J352" s="86">
        <v>0</v>
      </c>
      <c r="K352" s="86">
        <v>0</v>
      </c>
    </row>
    <row r="353" spans="1:11" ht="15">
      <c r="A353" s="311">
        <v>10</v>
      </c>
      <c r="B353" s="295" t="s">
        <v>57</v>
      </c>
      <c r="C353" s="83" t="s">
        <v>71</v>
      </c>
      <c r="D353" s="84">
        <f aca="true" t="shared" si="48" ref="D353:K353">SUM(D354:D360)</f>
        <v>28379</v>
      </c>
      <c r="E353" s="84">
        <f t="shared" si="48"/>
        <v>0</v>
      </c>
      <c r="F353" s="84">
        <f t="shared" si="48"/>
        <v>273</v>
      </c>
      <c r="G353" s="84">
        <f t="shared" si="48"/>
        <v>0</v>
      </c>
      <c r="H353" s="84">
        <f t="shared" si="48"/>
        <v>0</v>
      </c>
      <c r="I353" s="84">
        <f t="shared" si="48"/>
        <v>0</v>
      </c>
      <c r="J353" s="84">
        <f t="shared" si="48"/>
        <v>0</v>
      </c>
      <c r="K353" s="84">
        <f t="shared" si="48"/>
        <v>0</v>
      </c>
    </row>
    <row r="354" spans="1:11" ht="15">
      <c r="A354" s="302"/>
      <c r="B354" s="299"/>
      <c r="C354" s="90" t="s">
        <v>25</v>
      </c>
      <c r="D354" s="91">
        <v>24895</v>
      </c>
      <c r="E354" s="91">
        <v>0</v>
      </c>
      <c r="F354" s="91">
        <v>273</v>
      </c>
      <c r="G354" s="85">
        <v>0</v>
      </c>
      <c r="H354" s="85">
        <v>0</v>
      </c>
      <c r="I354" s="85">
        <v>0</v>
      </c>
      <c r="J354" s="85">
        <v>0</v>
      </c>
      <c r="K354" s="85">
        <v>0</v>
      </c>
    </row>
    <row r="355" spans="1:11" ht="15">
      <c r="A355" s="302"/>
      <c r="B355" s="299"/>
      <c r="C355" s="77" t="s">
        <v>26</v>
      </c>
      <c r="D355" s="91">
        <v>3448</v>
      </c>
      <c r="E355" s="91">
        <v>0</v>
      </c>
      <c r="F355" s="91">
        <v>0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</row>
    <row r="356" spans="1:11" ht="15">
      <c r="A356" s="302"/>
      <c r="B356" s="299"/>
      <c r="C356" s="77" t="s">
        <v>27</v>
      </c>
      <c r="D356" s="91">
        <v>0</v>
      </c>
      <c r="E356" s="91">
        <v>0</v>
      </c>
      <c r="F356" s="91">
        <v>0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</row>
    <row r="357" spans="1:11" ht="15">
      <c r="A357" s="302"/>
      <c r="B357" s="299"/>
      <c r="C357" s="77" t="s">
        <v>28</v>
      </c>
      <c r="D357" s="91">
        <v>0</v>
      </c>
      <c r="E357" s="91">
        <v>0</v>
      </c>
      <c r="F357" s="91">
        <v>0</v>
      </c>
      <c r="G357" s="85">
        <v>0</v>
      </c>
      <c r="H357" s="85">
        <v>0</v>
      </c>
      <c r="I357" s="85">
        <v>0</v>
      </c>
      <c r="J357" s="85">
        <v>0</v>
      </c>
      <c r="K357" s="85">
        <v>0</v>
      </c>
    </row>
    <row r="358" spans="1:11" ht="15">
      <c r="A358" s="302"/>
      <c r="B358" s="299"/>
      <c r="C358" s="77" t="s">
        <v>29</v>
      </c>
      <c r="D358" s="91">
        <v>0</v>
      </c>
      <c r="E358" s="91">
        <v>0</v>
      </c>
      <c r="F358" s="91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</row>
    <row r="359" spans="1:11" ht="15">
      <c r="A359" s="302"/>
      <c r="B359" s="299"/>
      <c r="C359" s="77" t="s">
        <v>30</v>
      </c>
      <c r="D359" s="91">
        <v>36</v>
      </c>
      <c r="E359" s="91">
        <v>0</v>
      </c>
      <c r="F359" s="91">
        <v>0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</row>
    <row r="360" spans="1:11" ht="15.75" thickBot="1">
      <c r="A360" s="303"/>
      <c r="B360" s="300"/>
      <c r="C360" s="80" t="s">
        <v>31</v>
      </c>
      <c r="D360" s="94">
        <v>0</v>
      </c>
      <c r="E360" s="94">
        <v>0</v>
      </c>
      <c r="F360" s="94">
        <v>0</v>
      </c>
      <c r="G360" s="86">
        <v>0</v>
      </c>
      <c r="H360" s="86">
        <v>0</v>
      </c>
      <c r="I360" s="86">
        <v>0</v>
      </c>
      <c r="J360" s="86">
        <v>0</v>
      </c>
      <c r="K360" s="86">
        <v>0</v>
      </c>
    </row>
    <row r="361" spans="1:11" ht="15">
      <c r="A361" s="312">
        <v>11</v>
      </c>
      <c r="B361" s="307" t="s">
        <v>65</v>
      </c>
      <c r="C361" s="88" t="s">
        <v>71</v>
      </c>
      <c r="D361" s="89">
        <f aca="true" t="shared" si="49" ref="D361:K361">SUM(D362:D368)</f>
        <v>69466</v>
      </c>
      <c r="E361" s="89">
        <f t="shared" si="49"/>
        <v>0</v>
      </c>
      <c r="F361" s="89">
        <f t="shared" si="49"/>
        <v>1309</v>
      </c>
      <c r="G361" s="89">
        <f t="shared" si="49"/>
        <v>0</v>
      </c>
      <c r="H361" s="89">
        <f t="shared" si="49"/>
        <v>0</v>
      </c>
      <c r="I361" s="89">
        <f t="shared" si="49"/>
        <v>0</v>
      </c>
      <c r="J361" s="89">
        <f t="shared" si="49"/>
        <v>0</v>
      </c>
      <c r="K361" s="89">
        <f t="shared" si="49"/>
        <v>0</v>
      </c>
    </row>
    <row r="362" spans="1:11" ht="15">
      <c r="A362" s="302"/>
      <c r="B362" s="299"/>
      <c r="C362" s="90" t="s">
        <v>25</v>
      </c>
      <c r="D362" s="91">
        <v>54823</v>
      </c>
      <c r="E362" s="91">
        <v>0</v>
      </c>
      <c r="F362" s="92">
        <v>1309</v>
      </c>
      <c r="G362" s="85">
        <v>0</v>
      </c>
      <c r="H362" s="85">
        <v>0</v>
      </c>
      <c r="I362" s="85">
        <v>0</v>
      </c>
      <c r="J362" s="85">
        <v>0</v>
      </c>
      <c r="K362" s="85">
        <v>0</v>
      </c>
    </row>
    <row r="363" spans="1:11" ht="15">
      <c r="A363" s="302"/>
      <c r="B363" s="299"/>
      <c r="C363" s="77" t="s">
        <v>26</v>
      </c>
      <c r="D363" s="91">
        <v>14544</v>
      </c>
      <c r="E363" s="91">
        <v>0</v>
      </c>
      <c r="F363" s="92">
        <v>0</v>
      </c>
      <c r="G363" s="85">
        <v>0</v>
      </c>
      <c r="H363" s="85">
        <v>0</v>
      </c>
      <c r="I363" s="85">
        <v>0</v>
      </c>
      <c r="J363" s="85">
        <v>0</v>
      </c>
      <c r="K363" s="85">
        <v>0</v>
      </c>
    </row>
    <row r="364" spans="1:11" ht="15">
      <c r="A364" s="302"/>
      <c r="B364" s="299"/>
      <c r="C364" s="77" t="s">
        <v>27</v>
      </c>
      <c r="D364" s="91">
        <v>0</v>
      </c>
      <c r="E364" s="91">
        <v>0</v>
      </c>
      <c r="F364" s="92"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</row>
    <row r="365" spans="1:11" ht="15">
      <c r="A365" s="302"/>
      <c r="B365" s="299"/>
      <c r="C365" s="77" t="s">
        <v>28</v>
      </c>
      <c r="D365" s="91">
        <v>0</v>
      </c>
      <c r="E365" s="91">
        <v>0</v>
      </c>
      <c r="F365" s="92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</row>
    <row r="366" spans="1:11" ht="15">
      <c r="A366" s="302"/>
      <c r="B366" s="299"/>
      <c r="C366" s="77" t="s">
        <v>29</v>
      </c>
      <c r="D366" s="91">
        <v>0</v>
      </c>
      <c r="E366" s="91">
        <v>0</v>
      </c>
      <c r="F366" s="92">
        <v>0</v>
      </c>
      <c r="G366" s="85">
        <v>0</v>
      </c>
      <c r="H366" s="85">
        <v>0</v>
      </c>
      <c r="I366" s="85">
        <v>0</v>
      </c>
      <c r="J366" s="85">
        <v>0</v>
      </c>
      <c r="K366" s="85">
        <v>0</v>
      </c>
    </row>
    <row r="367" spans="1:11" ht="15">
      <c r="A367" s="302"/>
      <c r="B367" s="299"/>
      <c r="C367" s="77" t="s">
        <v>30</v>
      </c>
      <c r="D367" s="91">
        <v>78</v>
      </c>
      <c r="E367" s="91">
        <v>0</v>
      </c>
      <c r="F367" s="92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</row>
    <row r="368" spans="1:11" ht="15.75" thickBot="1">
      <c r="A368" s="303"/>
      <c r="B368" s="300"/>
      <c r="C368" s="80" t="s">
        <v>31</v>
      </c>
      <c r="D368" s="94">
        <v>21</v>
      </c>
      <c r="E368" s="94">
        <v>0</v>
      </c>
      <c r="F368" s="95">
        <v>0</v>
      </c>
      <c r="G368" s="86">
        <v>0</v>
      </c>
      <c r="H368" s="86">
        <v>0</v>
      </c>
      <c r="I368" s="86">
        <v>0</v>
      </c>
      <c r="J368" s="86">
        <v>0</v>
      </c>
      <c r="K368" s="86">
        <v>0</v>
      </c>
    </row>
    <row r="369" spans="1:11" ht="15">
      <c r="A369" s="311">
        <v>12</v>
      </c>
      <c r="B369" s="307" t="s">
        <v>74</v>
      </c>
      <c r="C369" s="88" t="s">
        <v>71</v>
      </c>
      <c r="D369" s="89">
        <f aca="true" t="shared" si="50" ref="D369:K369">SUM(D370:D376)</f>
        <v>83013</v>
      </c>
      <c r="E369" s="89">
        <f t="shared" si="50"/>
        <v>0</v>
      </c>
      <c r="F369" s="89">
        <f t="shared" si="50"/>
        <v>824</v>
      </c>
      <c r="G369" s="89">
        <f t="shared" si="50"/>
        <v>0</v>
      </c>
      <c r="H369" s="89">
        <f t="shared" si="50"/>
        <v>0</v>
      </c>
      <c r="I369" s="89">
        <f t="shared" si="50"/>
        <v>0</v>
      </c>
      <c r="J369" s="89">
        <f t="shared" si="50"/>
        <v>0</v>
      </c>
      <c r="K369" s="89">
        <f t="shared" si="50"/>
        <v>0</v>
      </c>
    </row>
    <row r="370" spans="1:11" ht="15">
      <c r="A370" s="302"/>
      <c r="B370" s="299"/>
      <c r="C370" s="90" t="s">
        <v>25</v>
      </c>
      <c r="D370" s="49">
        <v>63578</v>
      </c>
      <c r="E370" s="49">
        <v>0</v>
      </c>
      <c r="F370" s="49">
        <v>824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</row>
    <row r="371" spans="1:11" ht="15">
      <c r="A371" s="302"/>
      <c r="B371" s="299"/>
      <c r="C371" s="77" t="s">
        <v>26</v>
      </c>
      <c r="D371" s="49">
        <v>19373</v>
      </c>
      <c r="E371" s="49">
        <v>0</v>
      </c>
      <c r="F371" s="49">
        <v>0</v>
      </c>
      <c r="G371" s="85">
        <v>0</v>
      </c>
      <c r="H371" s="85">
        <v>0</v>
      </c>
      <c r="I371" s="85">
        <v>0</v>
      </c>
      <c r="J371" s="85">
        <v>0</v>
      </c>
      <c r="K371" s="85">
        <v>0</v>
      </c>
    </row>
    <row r="372" spans="1:11" ht="15">
      <c r="A372" s="302"/>
      <c r="B372" s="299"/>
      <c r="C372" s="77" t="s">
        <v>27</v>
      </c>
      <c r="D372" s="49">
        <v>0</v>
      </c>
      <c r="E372" s="49">
        <v>0</v>
      </c>
      <c r="F372" s="49">
        <v>0</v>
      </c>
      <c r="G372" s="85">
        <v>0</v>
      </c>
      <c r="H372" s="85">
        <v>0</v>
      </c>
      <c r="I372" s="85">
        <v>0</v>
      </c>
      <c r="J372" s="85">
        <v>0</v>
      </c>
      <c r="K372" s="85">
        <v>0</v>
      </c>
    </row>
    <row r="373" spans="1:11" ht="15">
      <c r="A373" s="302"/>
      <c r="B373" s="299"/>
      <c r="C373" s="77" t="s">
        <v>28</v>
      </c>
      <c r="D373" s="49">
        <v>0</v>
      </c>
      <c r="E373" s="49">
        <v>0</v>
      </c>
      <c r="F373" s="49">
        <v>0</v>
      </c>
      <c r="G373" s="85">
        <v>0</v>
      </c>
      <c r="H373" s="85">
        <v>0</v>
      </c>
      <c r="I373" s="85">
        <v>0</v>
      </c>
      <c r="J373" s="85">
        <v>0</v>
      </c>
      <c r="K373" s="85">
        <v>0</v>
      </c>
    </row>
    <row r="374" spans="1:11" ht="15">
      <c r="A374" s="302"/>
      <c r="B374" s="299"/>
      <c r="C374" s="77" t="s">
        <v>29</v>
      </c>
      <c r="D374" s="49">
        <v>0</v>
      </c>
      <c r="E374" s="49">
        <v>0</v>
      </c>
      <c r="F374" s="49">
        <v>0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</row>
    <row r="375" spans="1:11" ht="15">
      <c r="A375" s="302"/>
      <c r="B375" s="299"/>
      <c r="C375" s="77" t="s">
        <v>30</v>
      </c>
      <c r="D375" s="49">
        <v>62</v>
      </c>
      <c r="E375" s="49">
        <v>0</v>
      </c>
      <c r="F375" s="49">
        <v>0</v>
      </c>
      <c r="G375" s="85">
        <v>0</v>
      </c>
      <c r="H375" s="85">
        <v>0</v>
      </c>
      <c r="I375" s="85">
        <v>0</v>
      </c>
      <c r="J375" s="85">
        <v>0</v>
      </c>
      <c r="K375" s="85">
        <v>0</v>
      </c>
    </row>
    <row r="376" spans="1:11" ht="15.75" thickBot="1">
      <c r="A376" s="303"/>
      <c r="B376" s="300"/>
      <c r="C376" s="80" t="s">
        <v>31</v>
      </c>
      <c r="D376" s="51">
        <v>0</v>
      </c>
      <c r="E376" s="51">
        <v>0</v>
      </c>
      <c r="F376" s="51">
        <v>0</v>
      </c>
      <c r="G376" s="86">
        <v>0</v>
      </c>
      <c r="H376" s="86">
        <v>0</v>
      </c>
      <c r="I376" s="86">
        <v>0</v>
      </c>
      <c r="J376" s="86">
        <v>0</v>
      </c>
      <c r="K376" s="86">
        <v>0</v>
      </c>
    </row>
    <row r="377" spans="1:11" ht="15">
      <c r="A377" s="312">
        <v>13</v>
      </c>
      <c r="B377" s="307" t="s">
        <v>86</v>
      </c>
      <c r="C377" s="88" t="s">
        <v>71</v>
      </c>
      <c r="D377" s="89">
        <f aca="true" t="shared" si="51" ref="D377:K377">SUM(D378:D384)</f>
        <v>28163</v>
      </c>
      <c r="E377" s="89">
        <f t="shared" si="51"/>
        <v>0</v>
      </c>
      <c r="F377" s="89">
        <f t="shared" si="51"/>
        <v>150</v>
      </c>
      <c r="G377" s="89">
        <f t="shared" si="51"/>
        <v>0</v>
      </c>
      <c r="H377" s="89">
        <f t="shared" si="51"/>
        <v>0</v>
      </c>
      <c r="I377" s="89">
        <f t="shared" si="51"/>
        <v>0</v>
      </c>
      <c r="J377" s="89">
        <f t="shared" si="51"/>
        <v>0</v>
      </c>
      <c r="K377" s="89">
        <f t="shared" si="51"/>
        <v>0</v>
      </c>
    </row>
    <row r="378" spans="1:11" ht="15">
      <c r="A378" s="302"/>
      <c r="B378" s="299"/>
      <c r="C378" s="90" t="s">
        <v>25</v>
      </c>
      <c r="D378" s="49">
        <v>25036</v>
      </c>
      <c r="E378" s="49">
        <v>0</v>
      </c>
      <c r="F378" s="49">
        <v>150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</row>
    <row r="379" spans="1:11" ht="15">
      <c r="A379" s="302"/>
      <c r="B379" s="299"/>
      <c r="C379" s="77" t="s">
        <v>26</v>
      </c>
      <c r="D379" s="49">
        <v>3127</v>
      </c>
      <c r="E379" s="49">
        <v>0</v>
      </c>
      <c r="F379" s="49">
        <v>0</v>
      </c>
      <c r="G379" s="85">
        <v>0</v>
      </c>
      <c r="H379" s="85">
        <v>0</v>
      </c>
      <c r="I379" s="85">
        <v>0</v>
      </c>
      <c r="J379" s="85">
        <v>0</v>
      </c>
      <c r="K379" s="85">
        <v>0</v>
      </c>
    </row>
    <row r="380" spans="1:11" ht="15">
      <c r="A380" s="302"/>
      <c r="B380" s="299"/>
      <c r="C380" s="77" t="s">
        <v>27</v>
      </c>
      <c r="D380" s="49">
        <v>0</v>
      </c>
      <c r="E380" s="49">
        <v>0</v>
      </c>
      <c r="F380" s="49">
        <v>0</v>
      </c>
      <c r="G380" s="85">
        <v>0</v>
      </c>
      <c r="H380" s="85">
        <v>0</v>
      </c>
      <c r="I380" s="85">
        <v>0</v>
      </c>
      <c r="J380" s="85">
        <v>0</v>
      </c>
      <c r="K380" s="85">
        <v>0</v>
      </c>
    </row>
    <row r="381" spans="1:11" ht="15">
      <c r="A381" s="302"/>
      <c r="B381" s="299"/>
      <c r="C381" s="77" t="s">
        <v>28</v>
      </c>
      <c r="D381" s="49">
        <v>0</v>
      </c>
      <c r="E381" s="49">
        <v>0</v>
      </c>
      <c r="F381" s="49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</row>
    <row r="382" spans="1:11" ht="15">
      <c r="A382" s="302"/>
      <c r="B382" s="299"/>
      <c r="C382" s="77" t="s">
        <v>29</v>
      </c>
      <c r="D382" s="49">
        <v>0</v>
      </c>
      <c r="E382" s="49">
        <v>0</v>
      </c>
      <c r="F382" s="49">
        <v>0</v>
      </c>
      <c r="G382" s="85">
        <v>0</v>
      </c>
      <c r="H382" s="85">
        <v>0</v>
      </c>
      <c r="I382" s="85">
        <v>0</v>
      </c>
      <c r="J382" s="85">
        <v>0</v>
      </c>
      <c r="K382" s="85">
        <v>0</v>
      </c>
    </row>
    <row r="383" spans="1:11" ht="15">
      <c r="A383" s="302"/>
      <c r="B383" s="299"/>
      <c r="C383" s="77" t="s">
        <v>30</v>
      </c>
      <c r="D383" s="49">
        <v>0</v>
      </c>
      <c r="E383" s="49">
        <v>0</v>
      </c>
      <c r="F383" s="49">
        <v>0</v>
      </c>
      <c r="G383" s="85">
        <v>0</v>
      </c>
      <c r="H383" s="85">
        <v>0</v>
      </c>
      <c r="I383" s="85">
        <v>0</v>
      </c>
      <c r="J383" s="85">
        <v>0</v>
      </c>
      <c r="K383" s="85">
        <v>0</v>
      </c>
    </row>
    <row r="384" spans="1:11" ht="15.75" thickBot="1">
      <c r="A384" s="303"/>
      <c r="B384" s="300"/>
      <c r="C384" s="80" t="s">
        <v>31</v>
      </c>
      <c r="D384" s="51">
        <v>0</v>
      </c>
      <c r="E384" s="51">
        <v>0</v>
      </c>
      <c r="F384" s="51">
        <v>0</v>
      </c>
      <c r="G384" s="86">
        <v>0</v>
      </c>
      <c r="H384" s="86">
        <v>0</v>
      </c>
      <c r="I384" s="86">
        <v>0</v>
      </c>
      <c r="J384" s="86">
        <v>0</v>
      </c>
      <c r="K384" s="86">
        <v>0</v>
      </c>
    </row>
    <row r="385" spans="1:11" ht="15">
      <c r="A385" s="311">
        <v>14</v>
      </c>
      <c r="B385" s="307" t="s">
        <v>75</v>
      </c>
      <c r="C385" s="88" t="s">
        <v>71</v>
      </c>
      <c r="D385" s="89">
        <f aca="true" t="shared" si="52" ref="D385:K385">SUM(D386:D392)</f>
        <v>44616</v>
      </c>
      <c r="E385" s="89">
        <f t="shared" si="52"/>
        <v>0</v>
      </c>
      <c r="F385" s="89">
        <f t="shared" si="52"/>
        <v>1852</v>
      </c>
      <c r="G385" s="89">
        <f t="shared" si="52"/>
        <v>0</v>
      </c>
      <c r="H385" s="89">
        <f t="shared" si="52"/>
        <v>0</v>
      </c>
      <c r="I385" s="89">
        <f t="shared" si="52"/>
        <v>0</v>
      </c>
      <c r="J385" s="89">
        <f t="shared" si="52"/>
        <v>0</v>
      </c>
      <c r="K385" s="89">
        <f t="shared" si="52"/>
        <v>0</v>
      </c>
    </row>
    <row r="386" spans="1:11" ht="15">
      <c r="A386" s="302"/>
      <c r="B386" s="299"/>
      <c r="C386" s="90" t="s">
        <v>25</v>
      </c>
      <c r="D386" s="91">
        <v>42332</v>
      </c>
      <c r="E386" s="91">
        <v>0</v>
      </c>
      <c r="F386" s="91">
        <v>1852</v>
      </c>
      <c r="G386" s="85">
        <v>0</v>
      </c>
      <c r="H386" s="85">
        <v>0</v>
      </c>
      <c r="I386" s="85">
        <v>0</v>
      </c>
      <c r="J386" s="85">
        <v>0</v>
      </c>
      <c r="K386" s="85">
        <v>0</v>
      </c>
    </row>
    <row r="387" spans="1:11" ht="15">
      <c r="A387" s="302"/>
      <c r="B387" s="299"/>
      <c r="C387" s="77" t="s">
        <v>26</v>
      </c>
      <c r="D387" s="91">
        <v>2186</v>
      </c>
      <c r="E387" s="91">
        <v>0</v>
      </c>
      <c r="F387" s="91">
        <v>0</v>
      </c>
      <c r="G387" s="85">
        <v>0</v>
      </c>
      <c r="H387" s="85">
        <v>0</v>
      </c>
      <c r="I387" s="85">
        <v>0</v>
      </c>
      <c r="J387" s="85">
        <v>0</v>
      </c>
      <c r="K387" s="85">
        <v>0</v>
      </c>
    </row>
    <row r="388" spans="1:11" ht="15">
      <c r="A388" s="302"/>
      <c r="B388" s="299"/>
      <c r="C388" s="77" t="s">
        <v>27</v>
      </c>
      <c r="D388" s="91">
        <v>0</v>
      </c>
      <c r="E388" s="91">
        <v>0</v>
      </c>
      <c r="F388" s="91">
        <v>0</v>
      </c>
      <c r="G388" s="85">
        <v>0</v>
      </c>
      <c r="H388" s="85">
        <v>0</v>
      </c>
      <c r="I388" s="85">
        <v>0</v>
      </c>
      <c r="J388" s="85">
        <v>0</v>
      </c>
      <c r="K388" s="85">
        <v>0</v>
      </c>
    </row>
    <row r="389" spans="1:11" ht="15">
      <c r="A389" s="302"/>
      <c r="B389" s="299"/>
      <c r="C389" s="77" t="s">
        <v>28</v>
      </c>
      <c r="D389" s="91">
        <v>0</v>
      </c>
      <c r="E389" s="91">
        <v>0</v>
      </c>
      <c r="F389" s="91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</row>
    <row r="390" spans="1:11" ht="15">
      <c r="A390" s="302"/>
      <c r="B390" s="299"/>
      <c r="C390" s="77" t="s">
        <v>29</v>
      </c>
      <c r="D390" s="91">
        <v>0</v>
      </c>
      <c r="E390" s="91">
        <v>0</v>
      </c>
      <c r="F390" s="91">
        <v>0</v>
      </c>
      <c r="G390" s="85">
        <v>0</v>
      </c>
      <c r="H390" s="85">
        <v>0</v>
      </c>
      <c r="I390" s="85">
        <v>0</v>
      </c>
      <c r="J390" s="85">
        <v>0</v>
      </c>
      <c r="K390" s="85">
        <v>0</v>
      </c>
    </row>
    <row r="391" spans="1:11" ht="15">
      <c r="A391" s="302"/>
      <c r="B391" s="299"/>
      <c r="C391" s="77" t="s">
        <v>30</v>
      </c>
      <c r="D391" s="91">
        <v>0</v>
      </c>
      <c r="E391" s="91">
        <v>0</v>
      </c>
      <c r="F391" s="91">
        <v>0</v>
      </c>
      <c r="G391" s="85">
        <v>0</v>
      </c>
      <c r="H391" s="85">
        <v>0</v>
      </c>
      <c r="I391" s="85">
        <v>0</v>
      </c>
      <c r="J391" s="85">
        <v>0</v>
      </c>
      <c r="K391" s="85">
        <v>0</v>
      </c>
    </row>
    <row r="392" spans="1:11" ht="15.75" thickBot="1">
      <c r="A392" s="303"/>
      <c r="B392" s="300"/>
      <c r="C392" s="80" t="s">
        <v>31</v>
      </c>
      <c r="D392" s="94">
        <v>98</v>
      </c>
      <c r="E392" s="94">
        <v>0</v>
      </c>
      <c r="F392" s="94">
        <v>0</v>
      </c>
      <c r="G392" s="86">
        <v>0</v>
      </c>
      <c r="H392" s="86">
        <v>0</v>
      </c>
      <c r="I392" s="86">
        <v>0</v>
      </c>
      <c r="J392" s="86">
        <v>0</v>
      </c>
      <c r="K392" s="86">
        <v>0</v>
      </c>
    </row>
    <row r="393" spans="1:11" ht="15">
      <c r="A393" s="312">
        <v>15</v>
      </c>
      <c r="B393" s="307" t="s">
        <v>87</v>
      </c>
      <c r="C393" s="88" t="s">
        <v>71</v>
      </c>
      <c r="D393" s="89">
        <f aca="true" t="shared" si="53" ref="D393:K393">SUM(D394:D400)</f>
        <v>29743</v>
      </c>
      <c r="E393" s="89">
        <f t="shared" si="53"/>
        <v>126</v>
      </c>
      <c r="F393" s="89">
        <f t="shared" si="53"/>
        <v>664</v>
      </c>
      <c r="G393" s="89">
        <f t="shared" si="53"/>
        <v>0</v>
      </c>
      <c r="H393" s="89">
        <f t="shared" si="53"/>
        <v>0</v>
      </c>
      <c r="I393" s="89">
        <f t="shared" si="53"/>
        <v>0</v>
      </c>
      <c r="J393" s="89">
        <f t="shared" si="53"/>
        <v>0</v>
      </c>
      <c r="K393" s="89">
        <f t="shared" si="53"/>
        <v>0</v>
      </c>
    </row>
    <row r="394" spans="1:11" ht="15">
      <c r="A394" s="302"/>
      <c r="B394" s="299"/>
      <c r="C394" s="90" t="s">
        <v>25</v>
      </c>
      <c r="D394" s="91">
        <v>26670</v>
      </c>
      <c r="E394" s="91">
        <v>28</v>
      </c>
      <c r="F394" s="92">
        <v>664</v>
      </c>
      <c r="G394" s="85">
        <v>0</v>
      </c>
      <c r="H394" s="85">
        <v>0</v>
      </c>
      <c r="I394" s="85">
        <v>0</v>
      </c>
      <c r="J394" s="85">
        <v>0</v>
      </c>
      <c r="K394" s="85">
        <v>0</v>
      </c>
    </row>
    <row r="395" spans="1:11" ht="15">
      <c r="A395" s="302"/>
      <c r="B395" s="299"/>
      <c r="C395" s="77" t="s">
        <v>26</v>
      </c>
      <c r="D395" s="91">
        <v>3015</v>
      </c>
      <c r="E395" s="91">
        <v>0</v>
      </c>
      <c r="F395" s="92"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</row>
    <row r="396" spans="1:11" ht="15">
      <c r="A396" s="302"/>
      <c r="B396" s="299"/>
      <c r="C396" s="77" t="s">
        <v>27</v>
      </c>
      <c r="D396" s="91">
        <v>0</v>
      </c>
      <c r="E396" s="91">
        <v>17</v>
      </c>
      <c r="F396" s="92">
        <v>0</v>
      </c>
      <c r="G396" s="85">
        <v>0</v>
      </c>
      <c r="H396" s="85">
        <v>0</v>
      </c>
      <c r="I396" s="85">
        <v>0</v>
      </c>
      <c r="J396" s="85">
        <v>0</v>
      </c>
      <c r="K396" s="85">
        <v>0</v>
      </c>
    </row>
    <row r="397" spans="1:11" ht="15">
      <c r="A397" s="302"/>
      <c r="B397" s="299"/>
      <c r="C397" s="77" t="s">
        <v>28</v>
      </c>
      <c r="D397" s="91">
        <v>0</v>
      </c>
      <c r="E397" s="91">
        <v>34</v>
      </c>
      <c r="F397" s="92">
        <v>0</v>
      </c>
      <c r="G397" s="85">
        <v>0</v>
      </c>
      <c r="H397" s="85">
        <v>0</v>
      </c>
      <c r="I397" s="85">
        <v>0</v>
      </c>
      <c r="J397" s="85">
        <v>0</v>
      </c>
      <c r="K397" s="85">
        <v>0</v>
      </c>
    </row>
    <row r="398" spans="1:11" ht="15">
      <c r="A398" s="302"/>
      <c r="B398" s="299"/>
      <c r="C398" s="77" t="s">
        <v>29</v>
      </c>
      <c r="D398" s="91">
        <v>0</v>
      </c>
      <c r="E398" s="91">
        <v>0</v>
      </c>
      <c r="F398" s="92">
        <v>0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</row>
    <row r="399" spans="1:11" ht="15">
      <c r="A399" s="302"/>
      <c r="B399" s="299"/>
      <c r="C399" s="77" t="s">
        <v>30</v>
      </c>
      <c r="D399" s="91">
        <v>46</v>
      </c>
      <c r="E399" s="91">
        <v>0</v>
      </c>
      <c r="F399" s="92">
        <v>0</v>
      </c>
      <c r="G399" s="85">
        <v>0</v>
      </c>
      <c r="H399" s="85">
        <v>0</v>
      </c>
      <c r="I399" s="85">
        <v>0</v>
      </c>
      <c r="J399" s="85">
        <v>0</v>
      </c>
      <c r="K399" s="85">
        <v>0</v>
      </c>
    </row>
    <row r="400" spans="1:11" ht="15.75" thickBot="1">
      <c r="A400" s="303"/>
      <c r="B400" s="300"/>
      <c r="C400" s="80" t="s">
        <v>31</v>
      </c>
      <c r="D400" s="94">
        <v>12</v>
      </c>
      <c r="E400" s="94">
        <v>47</v>
      </c>
      <c r="F400" s="94">
        <v>0</v>
      </c>
      <c r="G400" s="86">
        <v>0</v>
      </c>
      <c r="H400" s="86">
        <v>0</v>
      </c>
      <c r="I400" s="86">
        <v>0</v>
      </c>
      <c r="J400" s="86">
        <v>0</v>
      </c>
      <c r="K400" s="86">
        <v>0</v>
      </c>
    </row>
    <row r="401" spans="1:11" ht="15">
      <c r="A401" s="311">
        <v>16</v>
      </c>
      <c r="B401" s="307" t="s">
        <v>68</v>
      </c>
      <c r="C401" s="88" t="s">
        <v>71</v>
      </c>
      <c r="D401" s="89">
        <f aca="true" t="shared" si="54" ref="D401:K401">SUM(D402:D408)</f>
        <v>44928</v>
      </c>
      <c r="E401" s="89">
        <f t="shared" si="54"/>
        <v>148</v>
      </c>
      <c r="F401" s="89">
        <f t="shared" si="54"/>
        <v>9642</v>
      </c>
      <c r="G401" s="89">
        <f t="shared" si="54"/>
        <v>0</v>
      </c>
      <c r="H401" s="89">
        <f t="shared" si="54"/>
        <v>0</v>
      </c>
      <c r="I401" s="89">
        <f t="shared" si="54"/>
        <v>0</v>
      </c>
      <c r="J401" s="89">
        <f t="shared" si="54"/>
        <v>0</v>
      </c>
      <c r="K401" s="89">
        <f t="shared" si="54"/>
        <v>0</v>
      </c>
    </row>
    <row r="402" spans="1:11" ht="15">
      <c r="A402" s="302"/>
      <c r="B402" s="299"/>
      <c r="C402" s="90" t="s">
        <v>25</v>
      </c>
      <c r="D402" s="91">
        <v>32188</v>
      </c>
      <c r="E402" s="91">
        <v>148</v>
      </c>
      <c r="F402" s="91">
        <v>9642</v>
      </c>
      <c r="G402" s="85">
        <v>0</v>
      </c>
      <c r="H402" s="85">
        <v>0</v>
      </c>
      <c r="I402" s="85">
        <v>0</v>
      </c>
      <c r="J402" s="85">
        <v>0</v>
      </c>
      <c r="K402" s="85">
        <v>0</v>
      </c>
    </row>
    <row r="403" spans="1:11" ht="15">
      <c r="A403" s="302"/>
      <c r="B403" s="299"/>
      <c r="C403" s="77" t="s">
        <v>26</v>
      </c>
      <c r="D403" s="91">
        <v>12687</v>
      </c>
      <c r="E403" s="91">
        <v>0</v>
      </c>
      <c r="F403" s="91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</row>
    <row r="404" spans="1:11" ht="15">
      <c r="A404" s="302"/>
      <c r="B404" s="299"/>
      <c r="C404" s="77" t="s">
        <v>27</v>
      </c>
      <c r="D404" s="91">
        <v>0</v>
      </c>
      <c r="E404" s="91">
        <v>0</v>
      </c>
      <c r="F404" s="91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</row>
    <row r="405" spans="1:11" ht="15">
      <c r="A405" s="302"/>
      <c r="B405" s="299"/>
      <c r="C405" s="77" t="s">
        <v>28</v>
      </c>
      <c r="D405" s="91">
        <v>0</v>
      </c>
      <c r="E405" s="91">
        <v>0</v>
      </c>
      <c r="F405" s="91">
        <v>0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</row>
    <row r="406" spans="1:11" ht="15">
      <c r="A406" s="302"/>
      <c r="B406" s="299"/>
      <c r="C406" s="77" t="s">
        <v>29</v>
      </c>
      <c r="D406" s="91">
        <v>0</v>
      </c>
      <c r="E406" s="91">
        <v>0</v>
      </c>
      <c r="F406" s="91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</row>
    <row r="407" spans="1:11" ht="15">
      <c r="A407" s="302"/>
      <c r="B407" s="299"/>
      <c r="C407" s="77" t="s">
        <v>30</v>
      </c>
      <c r="D407" s="91">
        <v>53</v>
      </c>
      <c r="E407" s="91">
        <v>0</v>
      </c>
      <c r="F407" s="91">
        <v>0</v>
      </c>
      <c r="G407" s="85">
        <v>0</v>
      </c>
      <c r="H407" s="85">
        <v>0</v>
      </c>
      <c r="I407" s="85">
        <v>0</v>
      </c>
      <c r="J407" s="85">
        <v>0</v>
      </c>
      <c r="K407" s="85">
        <v>0</v>
      </c>
    </row>
    <row r="408" spans="1:11" ht="15.75" thickBot="1">
      <c r="A408" s="303"/>
      <c r="B408" s="300"/>
      <c r="C408" s="80" t="s">
        <v>31</v>
      </c>
      <c r="D408" s="94">
        <v>0</v>
      </c>
      <c r="E408" s="94">
        <v>0</v>
      </c>
      <c r="F408" s="94">
        <v>0</v>
      </c>
      <c r="G408" s="86">
        <v>0</v>
      </c>
      <c r="H408" s="86">
        <v>0</v>
      </c>
      <c r="I408" s="86">
        <v>0</v>
      </c>
      <c r="J408" s="86">
        <v>0</v>
      </c>
      <c r="K408" s="86">
        <v>0</v>
      </c>
    </row>
    <row r="409" spans="1:11" ht="15">
      <c r="A409" s="312">
        <v>17</v>
      </c>
      <c r="B409" s="298" t="s">
        <v>73</v>
      </c>
      <c r="C409" s="88" t="s">
        <v>71</v>
      </c>
      <c r="D409" s="89">
        <f aca="true" t="shared" si="55" ref="D409:K409">SUM(D410:D416)</f>
        <v>49109</v>
      </c>
      <c r="E409" s="89">
        <f t="shared" si="55"/>
        <v>0</v>
      </c>
      <c r="F409" s="89">
        <f t="shared" si="55"/>
        <v>409</v>
      </c>
      <c r="G409" s="89">
        <f t="shared" si="55"/>
        <v>0</v>
      </c>
      <c r="H409" s="89">
        <f t="shared" si="55"/>
        <v>0</v>
      </c>
      <c r="I409" s="89">
        <f t="shared" si="55"/>
        <v>0</v>
      </c>
      <c r="J409" s="89">
        <f t="shared" si="55"/>
        <v>0</v>
      </c>
      <c r="K409" s="89">
        <f t="shared" si="55"/>
        <v>0</v>
      </c>
    </row>
    <row r="410" spans="1:11" ht="15">
      <c r="A410" s="302"/>
      <c r="B410" s="317"/>
      <c r="C410" s="90" t="s">
        <v>25</v>
      </c>
      <c r="D410" s="91">
        <v>45086</v>
      </c>
      <c r="E410" s="91">
        <v>0</v>
      </c>
      <c r="F410" s="91">
        <v>409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</row>
    <row r="411" spans="1:11" ht="15">
      <c r="A411" s="302"/>
      <c r="B411" s="317"/>
      <c r="C411" s="77" t="s">
        <v>26</v>
      </c>
      <c r="D411" s="91">
        <v>4023</v>
      </c>
      <c r="E411" s="91">
        <v>0</v>
      </c>
      <c r="F411" s="91">
        <v>0</v>
      </c>
      <c r="G411" s="85">
        <v>0</v>
      </c>
      <c r="H411" s="85">
        <v>0</v>
      </c>
      <c r="I411" s="85">
        <v>0</v>
      </c>
      <c r="J411" s="85">
        <v>0</v>
      </c>
      <c r="K411" s="85">
        <v>0</v>
      </c>
    </row>
    <row r="412" spans="1:11" ht="15">
      <c r="A412" s="302"/>
      <c r="B412" s="317"/>
      <c r="C412" s="77" t="s">
        <v>27</v>
      </c>
      <c r="D412" s="91">
        <v>0</v>
      </c>
      <c r="E412" s="91">
        <v>0</v>
      </c>
      <c r="F412" s="91">
        <v>0</v>
      </c>
      <c r="G412" s="85">
        <v>0</v>
      </c>
      <c r="H412" s="85">
        <v>0</v>
      </c>
      <c r="I412" s="85">
        <v>0</v>
      </c>
      <c r="J412" s="85">
        <v>0</v>
      </c>
      <c r="K412" s="85">
        <v>0</v>
      </c>
    </row>
    <row r="413" spans="1:11" ht="15">
      <c r="A413" s="302"/>
      <c r="B413" s="317"/>
      <c r="C413" s="77" t="s">
        <v>28</v>
      </c>
      <c r="D413" s="91">
        <v>0</v>
      </c>
      <c r="E413" s="91">
        <v>0</v>
      </c>
      <c r="F413" s="91">
        <v>0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</row>
    <row r="414" spans="1:11" ht="15">
      <c r="A414" s="302"/>
      <c r="B414" s="317"/>
      <c r="C414" s="77" t="s">
        <v>29</v>
      </c>
      <c r="D414" s="91">
        <v>0</v>
      </c>
      <c r="E414" s="91">
        <v>0</v>
      </c>
      <c r="F414" s="91">
        <v>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</row>
    <row r="415" spans="1:11" ht="15">
      <c r="A415" s="302"/>
      <c r="B415" s="317"/>
      <c r="C415" s="77" t="s">
        <v>30</v>
      </c>
      <c r="D415" s="91">
        <v>0</v>
      </c>
      <c r="E415" s="91">
        <v>0</v>
      </c>
      <c r="F415" s="91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</row>
    <row r="416" spans="1:11" ht="15.75" thickBot="1">
      <c r="A416" s="303"/>
      <c r="B416" s="318"/>
      <c r="C416" s="80" t="s">
        <v>31</v>
      </c>
      <c r="D416" s="94">
        <v>0</v>
      </c>
      <c r="E416" s="94">
        <v>0</v>
      </c>
      <c r="F416" s="94">
        <v>0</v>
      </c>
      <c r="G416" s="86">
        <v>0</v>
      </c>
      <c r="H416" s="86">
        <v>0</v>
      </c>
      <c r="I416" s="86">
        <v>0</v>
      </c>
      <c r="J416" s="86">
        <v>0</v>
      </c>
      <c r="K416" s="86">
        <v>0</v>
      </c>
    </row>
    <row r="417" spans="1:11" ht="14.25" customHeight="1">
      <c r="A417" s="322">
        <v>4</v>
      </c>
      <c r="B417" s="319" t="s">
        <v>33</v>
      </c>
      <c r="C417" s="102" t="s">
        <v>34</v>
      </c>
      <c r="D417" s="103">
        <f>SUM(D418:D423)</f>
        <v>23855</v>
      </c>
      <c r="E417" s="103">
        <f>SUM(E418:E423)</f>
        <v>1346</v>
      </c>
      <c r="F417" s="103">
        <f>F424</f>
        <v>0</v>
      </c>
      <c r="G417" s="103">
        <f>G424</f>
        <v>0</v>
      </c>
      <c r="H417" s="104">
        <f>SUM(H418:H423)</f>
        <v>0</v>
      </c>
      <c r="I417" s="104">
        <f>SUM(I418:I423)</f>
        <v>0</v>
      </c>
      <c r="J417" s="104">
        <f>J424</f>
        <v>0</v>
      </c>
      <c r="K417" s="105">
        <f>K424</f>
        <v>0</v>
      </c>
    </row>
    <row r="418" spans="1:11" ht="15.75" customHeight="1">
      <c r="A418" s="323"/>
      <c r="B418" s="320"/>
      <c r="C418" s="77" t="s">
        <v>35</v>
      </c>
      <c r="D418" s="78">
        <f>D426+D435+D444+D453+D462+D471+D480+D489+D498+D507+D516+D525+D534+D543+D552+D561+D570</f>
        <v>2686</v>
      </c>
      <c r="E418" s="78">
        <f>E426+E435+E444+E453+E462+E471+E480+E489+E498+E507+E516+E525+E534+E543+E552+E561+E570</f>
        <v>232</v>
      </c>
      <c r="F418" s="106" t="s">
        <v>36</v>
      </c>
      <c r="G418" s="106" t="s">
        <v>36</v>
      </c>
      <c r="H418" s="78">
        <f>H426+H435+H444+H453+H462+H471+H480+H489+H498+H507+H516+H525+H534+H543+H552+H561+H570</f>
        <v>0</v>
      </c>
      <c r="I418" s="78">
        <f>I426+I435+I444+I453+I462+I471+I480+I489+I498+I507+I516+I525+I534+I543+I552+I561+I570</f>
        <v>0</v>
      </c>
      <c r="J418" s="106" t="s">
        <v>36</v>
      </c>
      <c r="K418" s="106" t="s">
        <v>36</v>
      </c>
    </row>
    <row r="419" spans="1:11" ht="15" customHeight="1">
      <c r="A419" s="323"/>
      <c r="B419" s="320"/>
      <c r="C419" s="77" t="s">
        <v>37</v>
      </c>
      <c r="D419" s="78">
        <f aca="true" t="shared" si="56" ref="D419:I423">D427+D436+D445+D454+D463+D472+D481+D490+D499+D508+D517+D526+D535+D544+D553+D562+D571</f>
        <v>6262</v>
      </c>
      <c r="E419" s="78">
        <f t="shared" si="56"/>
        <v>799</v>
      </c>
      <c r="F419" s="106" t="s">
        <v>36</v>
      </c>
      <c r="G419" s="106" t="s">
        <v>36</v>
      </c>
      <c r="H419" s="78">
        <f t="shared" si="56"/>
        <v>0</v>
      </c>
      <c r="I419" s="78">
        <f t="shared" si="56"/>
        <v>0</v>
      </c>
      <c r="J419" s="106" t="s">
        <v>36</v>
      </c>
      <c r="K419" s="106" t="s">
        <v>36</v>
      </c>
    </row>
    <row r="420" spans="1:11" ht="30">
      <c r="A420" s="323"/>
      <c r="B420" s="320"/>
      <c r="C420" s="77" t="s">
        <v>38</v>
      </c>
      <c r="D420" s="78">
        <f t="shared" si="56"/>
        <v>3183</v>
      </c>
      <c r="E420" s="78">
        <f t="shared" si="56"/>
        <v>4</v>
      </c>
      <c r="F420" s="106" t="s">
        <v>36</v>
      </c>
      <c r="G420" s="106" t="s">
        <v>36</v>
      </c>
      <c r="H420" s="78">
        <f t="shared" si="56"/>
        <v>0</v>
      </c>
      <c r="I420" s="78">
        <f t="shared" si="56"/>
        <v>0</v>
      </c>
      <c r="J420" s="106" t="s">
        <v>36</v>
      </c>
      <c r="K420" s="106" t="s">
        <v>36</v>
      </c>
    </row>
    <row r="421" spans="1:11" ht="15">
      <c r="A421" s="323"/>
      <c r="B421" s="320"/>
      <c r="C421" s="77" t="s">
        <v>39</v>
      </c>
      <c r="D421" s="78">
        <f t="shared" si="56"/>
        <v>8999</v>
      </c>
      <c r="E421" s="78">
        <f t="shared" si="56"/>
        <v>111</v>
      </c>
      <c r="F421" s="106" t="s">
        <v>36</v>
      </c>
      <c r="G421" s="106" t="s">
        <v>36</v>
      </c>
      <c r="H421" s="78">
        <f t="shared" si="56"/>
        <v>0</v>
      </c>
      <c r="I421" s="78">
        <f t="shared" si="56"/>
        <v>0</v>
      </c>
      <c r="J421" s="106" t="s">
        <v>36</v>
      </c>
      <c r="K421" s="106" t="s">
        <v>36</v>
      </c>
    </row>
    <row r="422" spans="1:11" ht="45">
      <c r="A422" s="323"/>
      <c r="B422" s="320"/>
      <c r="C422" s="77" t="s">
        <v>40</v>
      </c>
      <c r="D422" s="78">
        <f t="shared" si="56"/>
        <v>558</v>
      </c>
      <c r="E422" s="78">
        <f t="shared" si="56"/>
        <v>95</v>
      </c>
      <c r="F422" s="106" t="s">
        <v>36</v>
      </c>
      <c r="G422" s="106" t="s">
        <v>36</v>
      </c>
      <c r="H422" s="78">
        <f t="shared" si="56"/>
        <v>0</v>
      </c>
      <c r="I422" s="78">
        <f t="shared" si="56"/>
        <v>0</v>
      </c>
      <c r="J422" s="106" t="s">
        <v>36</v>
      </c>
      <c r="K422" s="106" t="s">
        <v>36</v>
      </c>
    </row>
    <row r="423" spans="1:11" ht="45">
      <c r="A423" s="323"/>
      <c r="B423" s="320"/>
      <c r="C423" s="77" t="s">
        <v>41</v>
      </c>
      <c r="D423" s="78">
        <f t="shared" si="56"/>
        <v>2167</v>
      </c>
      <c r="E423" s="78">
        <f t="shared" si="56"/>
        <v>105</v>
      </c>
      <c r="F423" s="106" t="s">
        <v>36</v>
      </c>
      <c r="G423" s="106" t="s">
        <v>36</v>
      </c>
      <c r="H423" s="78">
        <f t="shared" si="56"/>
        <v>0</v>
      </c>
      <c r="I423" s="78">
        <f t="shared" si="56"/>
        <v>0</v>
      </c>
      <c r="J423" s="106" t="s">
        <v>36</v>
      </c>
      <c r="K423" s="106" t="s">
        <v>36</v>
      </c>
    </row>
    <row r="424" spans="1:11" ht="30.75" thickBot="1">
      <c r="A424" s="324"/>
      <c r="B424" s="321"/>
      <c r="C424" s="107" t="s">
        <v>42</v>
      </c>
      <c r="D424" s="108" t="s">
        <v>36</v>
      </c>
      <c r="E424" s="108" t="s">
        <v>36</v>
      </c>
      <c r="F424" s="81">
        <f>F432+F441+F450+F459+F468+F477+F486+F495+F504+F513+F522+F531+F540+F549+F558+F567+F576</f>
        <v>0</v>
      </c>
      <c r="G424" s="81">
        <f>G432+G441+G450+G459+G468+G477+G486+G495+G504+G513+G522+G531+G540+G549+G558+G567+G576</f>
        <v>0</v>
      </c>
      <c r="H424" s="108" t="s">
        <v>36</v>
      </c>
      <c r="I424" s="108" t="s">
        <v>36</v>
      </c>
      <c r="J424" s="81">
        <f>J432+J441+J450+J459+J468+J477+J486+J495+J504+J513+J522+J531+J540+J549+J558+J567+J576</f>
        <v>0</v>
      </c>
      <c r="K424" s="82">
        <f>K432+K441+K450+K459+K468+K477+K486+K495+K504+K513+K522+K531+K540+K549+K558+K567+K576</f>
        <v>0</v>
      </c>
    </row>
    <row r="425" spans="1:11" ht="12.75" customHeight="1">
      <c r="A425" s="301">
        <v>1</v>
      </c>
      <c r="B425" s="304" t="s">
        <v>54</v>
      </c>
      <c r="C425" s="83" t="s">
        <v>71</v>
      </c>
      <c r="D425" s="109">
        <f>SUM(D426:D431)</f>
        <v>10617</v>
      </c>
      <c r="E425" s="109">
        <f>SUM(E426:E431)</f>
        <v>44</v>
      </c>
      <c r="F425" s="109">
        <f>F432</f>
        <v>0</v>
      </c>
      <c r="G425" s="109">
        <f>G432</f>
        <v>0</v>
      </c>
      <c r="H425" s="110">
        <f>SUM(H426:H431)</f>
        <v>0</v>
      </c>
      <c r="I425" s="110">
        <f>SUM(I426:I431)</f>
        <v>0</v>
      </c>
      <c r="J425" s="110">
        <f>J432</f>
        <v>0</v>
      </c>
      <c r="K425" s="110">
        <f>K432</f>
        <v>0</v>
      </c>
    </row>
    <row r="426" spans="1:11" ht="15.75" customHeight="1">
      <c r="A426" s="302"/>
      <c r="B426" s="305"/>
      <c r="C426" s="77" t="s">
        <v>35</v>
      </c>
      <c r="D426" s="85">
        <v>2334</v>
      </c>
      <c r="E426" s="85">
        <v>3</v>
      </c>
      <c r="F426" s="106" t="s">
        <v>36</v>
      </c>
      <c r="G426" s="106" t="s">
        <v>36</v>
      </c>
      <c r="H426" s="71"/>
      <c r="I426" s="71"/>
      <c r="J426" s="106" t="s">
        <v>36</v>
      </c>
      <c r="K426" s="106" t="s">
        <v>36</v>
      </c>
    </row>
    <row r="427" spans="1:11" ht="30">
      <c r="A427" s="302"/>
      <c r="B427" s="305"/>
      <c r="C427" s="77" t="s">
        <v>37</v>
      </c>
      <c r="D427" s="85">
        <v>1807</v>
      </c>
      <c r="E427" s="85">
        <v>5</v>
      </c>
      <c r="F427" s="106" t="s">
        <v>36</v>
      </c>
      <c r="G427" s="106" t="s">
        <v>36</v>
      </c>
      <c r="H427" s="71"/>
      <c r="I427" s="71"/>
      <c r="J427" s="106" t="s">
        <v>36</v>
      </c>
      <c r="K427" s="106" t="s">
        <v>36</v>
      </c>
    </row>
    <row r="428" spans="1:11" ht="30">
      <c r="A428" s="302"/>
      <c r="B428" s="305"/>
      <c r="C428" s="77" t="s">
        <v>38</v>
      </c>
      <c r="D428" s="85">
        <v>3170</v>
      </c>
      <c r="E428" s="85">
        <v>4</v>
      </c>
      <c r="F428" s="106" t="s">
        <v>36</v>
      </c>
      <c r="G428" s="106" t="s">
        <v>36</v>
      </c>
      <c r="H428" s="71"/>
      <c r="I428" s="71"/>
      <c r="J428" s="106" t="s">
        <v>36</v>
      </c>
      <c r="K428" s="106" t="s">
        <v>36</v>
      </c>
    </row>
    <row r="429" spans="1:11" ht="15">
      <c r="A429" s="302"/>
      <c r="B429" s="305"/>
      <c r="C429" s="77" t="s">
        <v>39</v>
      </c>
      <c r="D429" s="85">
        <v>2664</v>
      </c>
      <c r="E429" s="85">
        <v>4</v>
      </c>
      <c r="F429" s="106" t="s">
        <v>36</v>
      </c>
      <c r="G429" s="106" t="s">
        <v>36</v>
      </c>
      <c r="H429" s="71"/>
      <c r="I429" s="71"/>
      <c r="J429" s="106" t="s">
        <v>36</v>
      </c>
      <c r="K429" s="106" t="s">
        <v>36</v>
      </c>
    </row>
    <row r="430" spans="1:11" ht="45">
      <c r="A430" s="302"/>
      <c r="B430" s="305"/>
      <c r="C430" s="77" t="s">
        <v>40</v>
      </c>
      <c r="D430" s="85">
        <v>287</v>
      </c>
      <c r="E430" s="85">
        <v>0</v>
      </c>
      <c r="F430" s="106" t="s">
        <v>36</v>
      </c>
      <c r="G430" s="106" t="s">
        <v>36</v>
      </c>
      <c r="H430" s="71"/>
      <c r="I430" s="71"/>
      <c r="J430" s="106" t="s">
        <v>36</v>
      </c>
      <c r="K430" s="106" t="s">
        <v>36</v>
      </c>
    </row>
    <row r="431" spans="1:11" ht="45">
      <c r="A431" s="302"/>
      <c r="B431" s="305"/>
      <c r="C431" s="77" t="s">
        <v>41</v>
      </c>
      <c r="D431" s="85">
        <v>355</v>
      </c>
      <c r="E431" s="85">
        <v>28</v>
      </c>
      <c r="F431" s="106" t="s">
        <v>36</v>
      </c>
      <c r="G431" s="106" t="s">
        <v>36</v>
      </c>
      <c r="H431" s="71"/>
      <c r="I431" s="71"/>
      <c r="J431" s="106" t="s">
        <v>36</v>
      </c>
      <c r="K431" s="106" t="s">
        <v>36</v>
      </c>
    </row>
    <row r="432" spans="1:11" ht="30">
      <c r="A432" s="302"/>
      <c r="B432" s="305"/>
      <c r="C432" s="111" t="s">
        <v>42</v>
      </c>
      <c r="D432" s="112" t="s">
        <v>36</v>
      </c>
      <c r="E432" s="112" t="s">
        <v>36</v>
      </c>
      <c r="F432" s="85"/>
      <c r="G432" s="85"/>
      <c r="H432" s="112" t="s">
        <v>36</v>
      </c>
      <c r="I432" s="112" t="s">
        <v>36</v>
      </c>
      <c r="J432" s="71"/>
      <c r="K432" s="71"/>
    </row>
    <row r="433" spans="1:11" ht="15.75" thickBot="1">
      <c r="A433" s="313"/>
      <c r="B433" s="306"/>
      <c r="C433" s="113" t="s">
        <v>43</v>
      </c>
      <c r="D433" s="112" t="s">
        <v>36</v>
      </c>
      <c r="E433" s="112" t="s">
        <v>36</v>
      </c>
      <c r="F433" s="114"/>
      <c r="G433" s="115"/>
      <c r="H433" s="112" t="s">
        <v>36</v>
      </c>
      <c r="I433" s="112" t="s">
        <v>36</v>
      </c>
      <c r="J433" s="71"/>
      <c r="K433" s="71"/>
    </row>
    <row r="434" spans="1:11" ht="15">
      <c r="A434" s="312">
        <v>2</v>
      </c>
      <c r="B434" s="308" t="s">
        <v>56</v>
      </c>
      <c r="C434" s="88" t="s">
        <v>71</v>
      </c>
      <c r="D434" s="116">
        <f>SUM(D435:D440)</f>
        <v>774</v>
      </c>
      <c r="E434" s="116">
        <f>SUM(E435:E440)</f>
        <v>5</v>
      </c>
      <c r="F434" s="116">
        <f>F441</f>
        <v>0</v>
      </c>
      <c r="G434" s="116">
        <f>G441</f>
        <v>0</v>
      </c>
      <c r="H434" s="117">
        <f>SUM(H435:H440)</f>
        <v>0</v>
      </c>
      <c r="I434" s="117">
        <f>SUM(I435:I440)</f>
        <v>0</v>
      </c>
      <c r="J434" s="117">
        <f>J441</f>
        <v>0</v>
      </c>
      <c r="K434" s="117">
        <f>K441</f>
        <v>0</v>
      </c>
    </row>
    <row r="435" spans="1:11" ht="17.25" customHeight="1">
      <c r="A435" s="302"/>
      <c r="B435" s="305"/>
      <c r="C435" s="77" t="s">
        <v>35</v>
      </c>
      <c r="D435" s="85">
        <v>50</v>
      </c>
      <c r="E435" s="85">
        <v>0</v>
      </c>
      <c r="F435" s="106" t="s">
        <v>36</v>
      </c>
      <c r="G435" s="106" t="s">
        <v>36</v>
      </c>
      <c r="H435" s="71"/>
      <c r="I435" s="71"/>
      <c r="J435" s="106" t="s">
        <v>36</v>
      </c>
      <c r="K435" s="106" t="s">
        <v>36</v>
      </c>
    </row>
    <row r="436" spans="1:11" ht="30">
      <c r="A436" s="302"/>
      <c r="B436" s="305"/>
      <c r="C436" s="77" t="s">
        <v>37</v>
      </c>
      <c r="D436" s="85">
        <v>180</v>
      </c>
      <c r="E436" s="85">
        <v>0</v>
      </c>
      <c r="F436" s="106" t="s">
        <v>36</v>
      </c>
      <c r="G436" s="106" t="s">
        <v>36</v>
      </c>
      <c r="H436" s="71"/>
      <c r="I436" s="71"/>
      <c r="J436" s="106" t="s">
        <v>36</v>
      </c>
      <c r="K436" s="106" t="s">
        <v>36</v>
      </c>
    </row>
    <row r="437" spans="1:11" ht="30">
      <c r="A437" s="302"/>
      <c r="B437" s="305"/>
      <c r="C437" s="77" t="s">
        <v>38</v>
      </c>
      <c r="D437" s="85">
        <v>0</v>
      </c>
      <c r="E437" s="85">
        <v>0</v>
      </c>
      <c r="F437" s="106" t="s">
        <v>36</v>
      </c>
      <c r="G437" s="106" t="s">
        <v>36</v>
      </c>
      <c r="H437" s="71"/>
      <c r="I437" s="71"/>
      <c r="J437" s="106" t="s">
        <v>36</v>
      </c>
      <c r="K437" s="106" t="s">
        <v>36</v>
      </c>
    </row>
    <row r="438" spans="1:11" ht="15">
      <c r="A438" s="302"/>
      <c r="B438" s="305"/>
      <c r="C438" s="77" t="s">
        <v>39</v>
      </c>
      <c r="D438" s="85">
        <v>398</v>
      </c>
      <c r="E438" s="85">
        <v>0</v>
      </c>
      <c r="F438" s="106" t="s">
        <v>36</v>
      </c>
      <c r="G438" s="106" t="s">
        <v>36</v>
      </c>
      <c r="H438" s="71"/>
      <c r="I438" s="71"/>
      <c r="J438" s="106" t="s">
        <v>36</v>
      </c>
      <c r="K438" s="106" t="s">
        <v>36</v>
      </c>
    </row>
    <row r="439" spans="1:11" ht="45">
      <c r="A439" s="302"/>
      <c r="B439" s="305"/>
      <c r="C439" s="77" t="s">
        <v>40</v>
      </c>
      <c r="D439" s="85">
        <v>61</v>
      </c>
      <c r="E439" s="85">
        <v>0</v>
      </c>
      <c r="F439" s="106" t="s">
        <v>36</v>
      </c>
      <c r="G439" s="106" t="s">
        <v>36</v>
      </c>
      <c r="H439" s="71"/>
      <c r="I439" s="71"/>
      <c r="J439" s="106" t="s">
        <v>36</v>
      </c>
      <c r="K439" s="106" t="s">
        <v>36</v>
      </c>
    </row>
    <row r="440" spans="1:11" ht="45">
      <c r="A440" s="302"/>
      <c r="B440" s="305"/>
      <c r="C440" s="77" t="s">
        <v>41</v>
      </c>
      <c r="D440" s="85">
        <v>85</v>
      </c>
      <c r="E440" s="85">
        <v>5</v>
      </c>
      <c r="F440" s="106" t="s">
        <v>36</v>
      </c>
      <c r="G440" s="106" t="s">
        <v>36</v>
      </c>
      <c r="H440" s="71"/>
      <c r="I440" s="71"/>
      <c r="J440" s="106" t="s">
        <v>36</v>
      </c>
      <c r="K440" s="106" t="s">
        <v>36</v>
      </c>
    </row>
    <row r="441" spans="1:11" ht="30">
      <c r="A441" s="302"/>
      <c r="B441" s="305"/>
      <c r="C441" s="111" t="s">
        <v>42</v>
      </c>
      <c r="D441" s="112" t="s">
        <v>36</v>
      </c>
      <c r="E441" s="112" t="s">
        <v>36</v>
      </c>
      <c r="F441" s="85"/>
      <c r="G441" s="85"/>
      <c r="H441" s="112" t="s">
        <v>36</v>
      </c>
      <c r="I441" s="112" t="s">
        <v>36</v>
      </c>
      <c r="J441" s="71"/>
      <c r="K441" s="71"/>
    </row>
    <row r="442" spans="1:11" ht="15.75" thickBot="1">
      <c r="A442" s="313"/>
      <c r="B442" s="306"/>
      <c r="C442" s="113" t="s">
        <v>43</v>
      </c>
      <c r="D442" s="112" t="s">
        <v>36</v>
      </c>
      <c r="E442" s="112" t="s">
        <v>36</v>
      </c>
      <c r="F442" s="114"/>
      <c r="G442" s="115"/>
      <c r="H442" s="112" t="s">
        <v>36</v>
      </c>
      <c r="I442" s="112" t="s">
        <v>36</v>
      </c>
      <c r="J442" s="71"/>
      <c r="K442" s="71"/>
    </row>
    <row r="443" spans="1:11" ht="15">
      <c r="A443" s="312">
        <v>3</v>
      </c>
      <c r="B443" s="308" t="s">
        <v>72</v>
      </c>
      <c r="C443" s="88" t="s">
        <v>71</v>
      </c>
      <c r="D443" s="116">
        <f>SUM(D444:D449)</f>
        <v>267</v>
      </c>
      <c r="E443" s="116">
        <f>SUM(E444:E449)</f>
        <v>8</v>
      </c>
      <c r="F443" s="116">
        <f>F450</f>
        <v>0</v>
      </c>
      <c r="G443" s="116">
        <f>G450</f>
        <v>0</v>
      </c>
      <c r="H443" s="117">
        <f>SUM(H444:H449)</f>
        <v>0</v>
      </c>
      <c r="I443" s="117">
        <f>SUM(I444:I449)</f>
        <v>0</v>
      </c>
      <c r="J443" s="117">
        <f>J450</f>
        <v>0</v>
      </c>
      <c r="K443" s="117">
        <f>K450</f>
        <v>0</v>
      </c>
    </row>
    <row r="444" spans="1:11" ht="14.25" customHeight="1">
      <c r="A444" s="302"/>
      <c r="B444" s="305"/>
      <c r="C444" s="77" t="s">
        <v>35</v>
      </c>
      <c r="D444" s="85">
        <v>3</v>
      </c>
      <c r="E444" s="85">
        <v>0</v>
      </c>
      <c r="F444" s="106" t="s">
        <v>36</v>
      </c>
      <c r="G444" s="106" t="s">
        <v>36</v>
      </c>
      <c r="H444" s="71"/>
      <c r="I444" s="71"/>
      <c r="J444" s="106" t="s">
        <v>36</v>
      </c>
      <c r="K444" s="106" t="s">
        <v>36</v>
      </c>
    </row>
    <row r="445" spans="1:11" ht="30">
      <c r="A445" s="302"/>
      <c r="B445" s="305"/>
      <c r="C445" s="77" t="s">
        <v>37</v>
      </c>
      <c r="D445" s="85">
        <v>37</v>
      </c>
      <c r="E445" s="85">
        <v>0</v>
      </c>
      <c r="F445" s="106" t="s">
        <v>36</v>
      </c>
      <c r="G445" s="106" t="s">
        <v>36</v>
      </c>
      <c r="H445" s="71"/>
      <c r="I445" s="71"/>
      <c r="J445" s="106" t="s">
        <v>36</v>
      </c>
      <c r="K445" s="106" t="s">
        <v>36</v>
      </c>
    </row>
    <row r="446" spans="1:11" ht="30">
      <c r="A446" s="302"/>
      <c r="B446" s="305"/>
      <c r="C446" s="77" t="s">
        <v>38</v>
      </c>
      <c r="D446" s="85">
        <v>2</v>
      </c>
      <c r="E446" s="85">
        <v>0</v>
      </c>
      <c r="F446" s="106" t="s">
        <v>36</v>
      </c>
      <c r="G446" s="106" t="s">
        <v>36</v>
      </c>
      <c r="H446" s="71"/>
      <c r="I446" s="71"/>
      <c r="J446" s="106" t="s">
        <v>36</v>
      </c>
      <c r="K446" s="106" t="s">
        <v>36</v>
      </c>
    </row>
    <row r="447" spans="1:11" ht="15">
      <c r="A447" s="302"/>
      <c r="B447" s="305"/>
      <c r="C447" s="77" t="s">
        <v>39</v>
      </c>
      <c r="D447" s="85">
        <v>203</v>
      </c>
      <c r="E447" s="85">
        <v>6</v>
      </c>
      <c r="F447" s="106" t="s">
        <v>36</v>
      </c>
      <c r="G447" s="106" t="s">
        <v>36</v>
      </c>
      <c r="H447" s="71"/>
      <c r="I447" s="71"/>
      <c r="J447" s="106" t="s">
        <v>36</v>
      </c>
      <c r="K447" s="106" t="s">
        <v>36</v>
      </c>
    </row>
    <row r="448" spans="1:11" ht="45">
      <c r="A448" s="302"/>
      <c r="B448" s="305"/>
      <c r="C448" s="77" t="s">
        <v>40</v>
      </c>
      <c r="D448" s="85">
        <v>0</v>
      </c>
      <c r="E448" s="85">
        <v>0</v>
      </c>
      <c r="F448" s="106" t="s">
        <v>36</v>
      </c>
      <c r="G448" s="106" t="s">
        <v>36</v>
      </c>
      <c r="H448" s="71"/>
      <c r="I448" s="71"/>
      <c r="J448" s="106" t="s">
        <v>36</v>
      </c>
      <c r="K448" s="106" t="s">
        <v>36</v>
      </c>
    </row>
    <row r="449" spans="1:11" ht="45">
      <c r="A449" s="302"/>
      <c r="B449" s="305"/>
      <c r="C449" s="77" t="s">
        <v>41</v>
      </c>
      <c r="D449" s="85">
        <v>22</v>
      </c>
      <c r="E449" s="85">
        <v>2</v>
      </c>
      <c r="F449" s="106" t="s">
        <v>36</v>
      </c>
      <c r="G449" s="106" t="s">
        <v>36</v>
      </c>
      <c r="H449" s="71"/>
      <c r="I449" s="71"/>
      <c r="J449" s="106" t="s">
        <v>36</v>
      </c>
      <c r="K449" s="106" t="s">
        <v>36</v>
      </c>
    </row>
    <row r="450" spans="1:11" ht="30">
      <c r="A450" s="302"/>
      <c r="B450" s="305"/>
      <c r="C450" s="111" t="s">
        <v>42</v>
      </c>
      <c r="D450" s="112" t="s">
        <v>36</v>
      </c>
      <c r="E450" s="112" t="s">
        <v>36</v>
      </c>
      <c r="F450" s="85"/>
      <c r="G450" s="85"/>
      <c r="H450" s="112" t="s">
        <v>36</v>
      </c>
      <c r="I450" s="112" t="s">
        <v>36</v>
      </c>
      <c r="J450" s="71"/>
      <c r="K450" s="71"/>
    </row>
    <row r="451" spans="1:11" ht="15.75" thickBot="1">
      <c r="A451" s="313"/>
      <c r="B451" s="306"/>
      <c r="C451" s="113" t="s">
        <v>43</v>
      </c>
      <c r="D451" s="112" t="s">
        <v>36</v>
      </c>
      <c r="E451" s="112" t="s">
        <v>36</v>
      </c>
      <c r="F451" s="114"/>
      <c r="G451" s="115"/>
      <c r="H451" s="112" t="s">
        <v>36</v>
      </c>
      <c r="I451" s="112" t="s">
        <v>36</v>
      </c>
      <c r="J451" s="71"/>
      <c r="K451" s="71"/>
    </row>
    <row r="452" spans="1:11" ht="15">
      <c r="A452" s="312">
        <v>4</v>
      </c>
      <c r="B452" s="308" t="s">
        <v>67</v>
      </c>
      <c r="C452" s="88" t="s">
        <v>71</v>
      </c>
      <c r="D452" s="116">
        <f>SUM(D453:D458)</f>
        <v>582</v>
      </c>
      <c r="E452" s="116">
        <f>SUM(E453:E458)</f>
        <v>80</v>
      </c>
      <c r="F452" s="116">
        <f>F459</f>
        <v>0</v>
      </c>
      <c r="G452" s="116">
        <f>G459</f>
        <v>0</v>
      </c>
      <c r="H452" s="117">
        <f>SUM(H453:H458)</f>
        <v>0</v>
      </c>
      <c r="I452" s="117">
        <f>SUM(I453:I458)</f>
        <v>0</v>
      </c>
      <c r="J452" s="117">
        <f>J459</f>
        <v>0</v>
      </c>
      <c r="K452" s="117">
        <f>K459</f>
        <v>0</v>
      </c>
    </row>
    <row r="453" spans="1:11" ht="16.5" customHeight="1">
      <c r="A453" s="302"/>
      <c r="B453" s="305"/>
      <c r="C453" s="77" t="s">
        <v>35</v>
      </c>
      <c r="D453" s="85">
        <v>29</v>
      </c>
      <c r="E453" s="85">
        <v>0</v>
      </c>
      <c r="F453" s="106" t="s">
        <v>36</v>
      </c>
      <c r="G453" s="106" t="s">
        <v>36</v>
      </c>
      <c r="H453" s="71"/>
      <c r="I453" s="71"/>
      <c r="J453" s="106" t="s">
        <v>36</v>
      </c>
      <c r="K453" s="106" t="s">
        <v>36</v>
      </c>
    </row>
    <row r="454" spans="1:11" ht="30">
      <c r="A454" s="302"/>
      <c r="B454" s="305"/>
      <c r="C454" s="77" t="s">
        <v>37</v>
      </c>
      <c r="D454" s="85">
        <v>350</v>
      </c>
      <c r="E454" s="85">
        <v>79</v>
      </c>
      <c r="F454" s="106" t="s">
        <v>36</v>
      </c>
      <c r="G454" s="106" t="s">
        <v>36</v>
      </c>
      <c r="H454" s="71"/>
      <c r="I454" s="71"/>
      <c r="J454" s="106" t="s">
        <v>36</v>
      </c>
      <c r="K454" s="106" t="s">
        <v>36</v>
      </c>
    </row>
    <row r="455" spans="1:11" ht="30">
      <c r="A455" s="302"/>
      <c r="B455" s="305"/>
      <c r="C455" s="77" t="s">
        <v>38</v>
      </c>
      <c r="D455" s="85">
        <v>0</v>
      </c>
      <c r="E455" s="85">
        <v>0</v>
      </c>
      <c r="F455" s="106" t="s">
        <v>36</v>
      </c>
      <c r="G455" s="106" t="s">
        <v>36</v>
      </c>
      <c r="H455" s="71"/>
      <c r="I455" s="71"/>
      <c r="J455" s="106" t="s">
        <v>36</v>
      </c>
      <c r="K455" s="106" t="s">
        <v>36</v>
      </c>
    </row>
    <row r="456" spans="1:11" ht="15">
      <c r="A456" s="302"/>
      <c r="B456" s="305"/>
      <c r="C456" s="77" t="s">
        <v>39</v>
      </c>
      <c r="D456" s="85">
        <v>177</v>
      </c>
      <c r="E456" s="85">
        <v>0</v>
      </c>
      <c r="F456" s="106" t="s">
        <v>36</v>
      </c>
      <c r="G456" s="106" t="s">
        <v>36</v>
      </c>
      <c r="H456" s="71"/>
      <c r="I456" s="71"/>
      <c r="J456" s="106" t="s">
        <v>36</v>
      </c>
      <c r="K456" s="106" t="s">
        <v>36</v>
      </c>
    </row>
    <row r="457" spans="1:11" ht="45">
      <c r="A457" s="302"/>
      <c r="B457" s="305"/>
      <c r="C457" s="77" t="s">
        <v>40</v>
      </c>
      <c r="D457" s="85">
        <v>0</v>
      </c>
      <c r="E457" s="85">
        <v>0</v>
      </c>
      <c r="F457" s="106" t="s">
        <v>36</v>
      </c>
      <c r="G457" s="106" t="s">
        <v>36</v>
      </c>
      <c r="H457" s="71"/>
      <c r="I457" s="71"/>
      <c r="J457" s="106" t="s">
        <v>36</v>
      </c>
      <c r="K457" s="106" t="s">
        <v>36</v>
      </c>
    </row>
    <row r="458" spans="1:11" ht="45">
      <c r="A458" s="302"/>
      <c r="B458" s="305"/>
      <c r="C458" s="77" t="s">
        <v>41</v>
      </c>
      <c r="D458" s="85">
        <v>26</v>
      </c>
      <c r="E458" s="85">
        <v>1</v>
      </c>
      <c r="F458" s="106" t="s">
        <v>36</v>
      </c>
      <c r="G458" s="106" t="s">
        <v>36</v>
      </c>
      <c r="H458" s="71"/>
      <c r="I458" s="71"/>
      <c r="J458" s="106" t="s">
        <v>36</v>
      </c>
      <c r="K458" s="106" t="s">
        <v>36</v>
      </c>
    </row>
    <row r="459" spans="1:11" ht="30">
      <c r="A459" s="302"/>
      <c r="B459" s="305"/>
      <c r="C459" s="111" t="s">
        <v>42</v>
      </c>
      <c r="D459" s="112" t="s">
        <v>36</v>
      </c>
      <c r="E459" s="112" t="s">
        <v>36</v>
      </c>
      <c r="F459" s="85"/>
      <c r="G459" s="85"/>
      <c r="H459" s="112" t="s">
        <v>36</v>
      </c>
      <c r="I459" s="112" t="s">
        <v>36</v>
      </c>
      <c r="J459" s="71"/>
      <c r="K459" s="71"/>
    </row>
    <row r="460" spans="1:11" ht="15.75" thickBot="1">
      <c r="A460" s="313"/>
      <c r="B460" s="306"/>
      <c r="C460" s="113" t="s">
        <v>43</v>
      </c>
      <c r="D460" s="112" t="s">
        <v>36</v>
      </c>
      <c r="E460" s="112" t="s">
        <v>36</v>
      </c>
      <c r="F460" s="114"/>
      <c r="G460" s="115"/>
      <c r="H460" s="112" t="s">
        <v>36</v>
      </c>
      <c r="I460" s="112" t="s">
        <v>36</v>
      </c>
      <c r="J460" s="71"/>
      <c r="K460" s="71"/>
    </row>
    <row r="461" spans="1:11" ht="15">
      <c r="A461" s="312">
        <v>5</v>
      </c>
      <c r="B461" s="308" t="s">
        <v>80</v>
      </c>
      <c r="C461" s="88" t="s">
        <v>71</v>
      </c>
      <c r="D461" s="116">
        <f>SUM(D462:D467)</f>
        <v>1049</v>
      </c>
      <c r="E461" s="116">
        <f>SUM(E462:E467)</f>
        <v>7</v>
      </c>
      <c r="F461" s="116">
        <f>F468</f>
        <v>0</v>
      </c>
      <c r="G461" s="116">
        <f>G468</f>
        <v>0</v>
      </c>
      <c r="H461" s="117">
        <f>SUM(H462:H467)</f>
        <v>0</v>
      </c>
      <c r="I461" s="117">
        <f>SUM(I462:I467)</f>
        <v>0</v>
      </c>
      <c r="J461" s="117">
        <f>J468</f>
        <v>0</v>
      </c>
      <c r="K461" s="117">
        <f>K468</f>
        <v>0</v>
      </c>
    </row>
    <row r="462" spans="1:11" ht="15.75" customHeight="1">
      <c r="A462" s="302"/>
      <c r="B462" s="305"/>
      <c r="C462" s="77" t="s">
        <v>35</v>
      </c>
      <c r="D462" s="85">
        <v>0</v>
      </c>
      <c r="E462" s="85">
        <v>0</v>
      </c>
      <c r="F462" s="106" t="s">
        <v>36</v>
      </c>
      <c r="G462" s="106" t="s">
        <v>36</v>
      </c>
      <c r="H462" s="71"/>
      <c r="I462" s="71"/>
      <c r="J462" s="106" t="s">
        <v>36</v>
      </c>
      <c r="K462" s="106" t="s">
        <v>36</v>
      </c>
    </row>
    <row r="463" spans="1:11" ht="30">
      <c r="A463" s="302"/>
      <c r="B463" s="305"/>
      <c r="C463" s="77" t="s">
        <v>37</v>
      </c>
      <c r="D463" s="85">
        <v>387</v>
      </c>
      <c r="E463" s="85">
        <v>0</v>
      </c>
      <c r="F463" s="106" t="s">
        <v>36</v>
      </c>
      <c r="G463" s="106" t="s">
        <v>36</v>
      </c>
      <c r="H463" s="71"/>
      <c r="I463" s="71"/>
      <c r="J463" s="106" t="s">
        <v>36</v>
      </c>
      <c r="K463" s="106" t="s">
        <v>36</v>
      </c>
    </row>
    <row r="464" spans="1:11" ht="30">
      <c r="A464" s="302"/>
      <c r="B464" s="305"/>
      <c r="C464" s="77" t="s">
        <v>38</v>
      </c>
      <c r="D464" s="85">
        <v>0</v>
      </c>
      <c r="E464" s="85">
        <v>0</v>
      </c>
      <c r="F464" s="106" t="s">
        <v>36</v>
      </c>
      <c r="G464" s="106" t="s">
        <v>36</v>
      </c>
      <c r="H464" s="71"/>
      <c r="I464" s="71"/>
      <c r="J464" s="106" t="s">
        <v>36</v>
      </c>
      <c r="K464" s="106" t="s">
        <v>36</v>
      </c>
    </row>
    <row r="465" spans="1:11" ht="15">
      <c r="A465" s="302"/>
      <c r="B465" s="305"/>
      <c r="C465" s="77" t="s">
        <v>39</v>
      </c>
      <c r="D465" s="85">
        <v>531</v>
      </c>
      <c r="E465" s="85">
        <v>0</v>
      </c>
      <c r="F465" s="106" t="s">
        <v>36</v>
      </c>
      <c r="G465" s="106" t="s">
        <v>36</v>
      </c>
      <c r="H465" s="71"/>
      <c r="I465" s="71"/>
      <c r="J465" s="106" t="s">
        <v>36</v>
      </c>
      <c r="K465" s="106" t="s">
        <v>36</v>
      </c>
    </row>
    <row r="466" spans="1:11" ht="45">
      <c r="A466" s="302"/>
      <c r="B466" s="305"/>
      <c r="C466" s="77" t="s">
        <v>40</v>
      </c>
      <c r="D466" s="85">
        <v>0</v>
      </c>
      <c r="E466" s="85">
        <v>0</v>
      </c>
      <c r="F466" s="106" t="s">
        <v>36</v>
      </c>
      <c r="G466" s="106" t="s">
        <v>36</v>
      </c>
      <c r="H466" s="71"/>
      <c r="I466" s="71"/>
      <c r="J466" s="106" t="s">
        <v>36</v>
      </c>
      <c r="K466" s="106" t="s">
        <v>36</v>
      </c>
    </row>
    <row r="467" spans="1:11" ht="45">
      <c r="A467" s="302"/>
      <c r="B467" s="305"/>
      <c r="C467" s="77" t="s">
        <v>41</v>
      </c>
      <c r="D467" s="85">
        <v>131</v>
      </c>
      <c r="E467" s="85">
        <v>7</v>
      </c>
      <c r="F467" s="106" t="s">
        <v>36</v>
      </c>
      <c r="G467" s="106" t="s">
        <v>36</v>
      </c>
      <c r="H467" s="71"/>
      <c r="I467" s="71"/>
      <c r="J467" s="106" t="s">
        <v>36</v>
      </c>
      <c r="K467" s="106" t="s">
        <v>36</v>
      </c>
    </row>
    <row r="468" spans="1:11" ht="30">
      <c r="A468" s="302"/>
      <c r="B468" s="305"/>
      <c r="C468" s="111" t="s">
        <v>42</v>
      </c>
      <c r="D468" s="112" t="s">
        <v>36</v>
      </c>
      <c r="E468" s="112" t="s">
        <v>36</v>
      </c>
      <c r="F468" s="85"/>
      <c r="G468" s="85"/>
      <c r="H468" s="112" t="s">
        <v>36</v>
      </c>
      <c r="I468" s="112" t="s">
        <v>36</v>
      </c>
      <c r="J468" s="71"/>
      <c r="K468" s="71"/>
    </row>
    <row r="469" spans="1:11" ht="15.75" thickBot="1">
      <c r="A469" s="313"/>
      <c r="B469" s="306"/>
      <c r="C469" s="113" t="s">
        <v>43</v>
      </c>
      <c r="D469" s="112" t="s">
        <v>36</v>
      </c>
      <c r="E469" s="112" t="s">
        <v>36</v>
      </c>
      <c r="F469" s="114"/>
      <c r="G469" s="115"/>
      <c r="H469" s="112" t="s">
        <v>36</v>
      </c>
      <c r="I469" s="112" t="s">
        <v>36</v>
      </c>
      <c r="J469" s="71"/>
      <c r="K469" s="71"/>
    </row>
    <row r="470" spans="1:11" ht="15">
      <c r="A470" s="312">
        <v>6</v>
      </c>
      <c r="B470" s="308" t="s">
        <v>88</v>
      </c>
      <c r="C470" s="88" t="s">
        <v>71</v>
      </c>
      <c r="D470" s="116">
        <f>SUM(D471:D476)</f>
        <v>1282</v>
      </c>
      <c r="E470" s="116">
        <f>SUM(E471:E476)</f>
        <v>20</v>
      </c>
      <c r="F470" s="116">
        <f>F477</f>
        <v>0</v>
      </c>
      <c r="G470" s="116">
        <f>G477</f>
        <v>0</v>
      </c>
      <c r="H470" s="117">
        <f>SUM(H471:H476)</f>
        <v>0</v>
      </c>
      <c r="I470" s="117">
        <f>SUM(I471:I476)</f>
        <v>0</v>
      </c>
      <c r="J470" s="117">
        <f>J477</f>
        <v>0</v>
      </c>
      <c r="K470" s="117">
        <f>K477</f>
        <v>0</v>
      </c>
    </row>
    <row r="471" spans="1:11" ht="16.5" customHeight="1">
      <c r="A471" s="302"/>
      <c r="B471" s="305"/>
      <c r="C471" s="77" t="s">
        <v>35</v>
      </c>
      <c r="D471" s="85">
        <v>3</v>
      </c>
      <c r="E471" s="85">
        <v>0</v>
      </c>
      <c r="F471" s="106" t="s">
        <v>36</v>
      </c>
      <c r="G471" s="106" t="s">
        <v>36</v>
      </c>
      <c r="H471" s="71"/>
      <c r="I471" s="71"/>
      <c r="J471" s="106" t="s">
        <v>36</v>
      </c>
      <c r="K471" s="106" t="s">
        <v>36</v>
      </c>
    </row>
    <row r="472" spans="1:11" ht="30">
      <c r="A472" s="302"/>
      <c r="B472" s="305"/>
      <c r="C472" s="77" t="s">
        <v>37</v>
      </c>
      <c r="D472" s="85">
        <v>532</v>
      </c>
      <c r="E472" s="85">
        <v>4</v>
      </c>
      <c r="F472" s="106" t="s">
        <v>36</v>
      </c>
      <c r="G472" s="106" t="s">
        <v>36</v>
      </c>
      <c r="H472" s="71"/>
      <c r="I472" s="71"/>
      <c r="J472" s="106" t="s">
        <v>36</v>
      </c>
      <c r="K472" s="106" t="s">
        <v>36</v>
      </c>
    </row>
    <row r="473" spans="1:11" ht="30">
      <c r="A473" s="302"/>
      <c r="B473" s="305"/>
      <c r="C473" s="77" t="s">
        <v>38</v>
      </c>
      <c r="D473" s="85">
        <v>0</v>
      </c>
      <c r="E473" s="85">
        <v>0</v>
      </c>
      <c r="F473" s="106" t="s">
        <v>36</v>
      </c>
      <c r="G473" s="106" t="s">
        <v>36</v>
      </c>
      <c r="H473" s="71"/>
      <c r="I473" s="71"/>
      <c r="J473" s="106" t="s">
        <v>36</v>
      </c>
      <c r="K473" s="106" t="s">
        <v>36</v>
      </c>
    </row>
    <row r="474" spans="1:11" ht="15">
      <c r="A474" s="302"/>
      <c r="B474" s="305"/>
      <c r="C474" s="77" t="s">
        <v>39</v>
      </c>
      <c r="D474" s="85">
        <v>83</v>
      </c>
      <c r="E474" s="85">
        <v>1</v>
      </c>
      <c r="F474" s="106" t="s">
        <v>36</v>
      </c>
      <c r="G474" s="106" t="s">
        <v>36</v>
      </c>
      <c r="H474" s="71"/>
      <c r="I474" s="71"/>
      <c r="J474" s="106" t="s">
        <v>36</v>
      </c>
      <c r="K474" s="106" t="s">
        <v>36</v>
      </c>
    </row>
    <row r="475" spans="1:11" ht="45">
      <c r="A475" s="302"/>
      <c r="B475" s="305"/>
      <c r="C475" s="77" t="s">
        <v>40</v>
      </c>
      <c r="D475" s="85">
        <v>2</v>
      </c>
      <c r="E475" s="85">
        <v>0</v>
      </c>
      <c r="F475" s="106" t="s">
        <v>36</v>
      </c>
      <c r="G475" s="106" t="s">
        <v>36</v>
      </c>
      <c r="H475" s="71"/>
      <c r="I475" s="71"/>
      <c r="J475" s="106" t="s">
        <v>36</v>
      </c>
      <c r="K475" s="106" t="s">
        <v>36</v>
      </c>
    </row>
    <row r="476" spans="1:11" ht="45">
      <c r="A476" s="302"/>
      <c r="B476" s="305"/>
      <c r="C476" s="77" t="s">
        <v>41</v>
      </c>
      <c r="D476" s="85">
        <v>662</v>
      </c>
      <c r="E476" s="85">
        <v>15</v>
      </c>
      <c r="F476" s="106" t="s">
        <v>36</v>
      </c>
      <c r="G476" s="106" t="s">
        <v>36</v>
      </c>
      <c r="H476" s="71"/>
      <c r="I476" s="71"/>
      <c r="J476" s="106" t="s">
        <v>36</v>
      </c>
      <c r="K476" s="106" t="s">
        <v>36</v>
      </c>
    </row>
    <row r="477" spans="1:11" ht="30">
      <c r="A477" s="302"/>
      <c r="B477" s="305"/>
      <c r="C477" s="111" t="s">
        <v>42</v>
      </c>
      <c r="D477" s="112" t="s">
        <v>36</v>
      </c>
      <c r="E477" s="112" t="s">
        <v>36</v>
      </c>
      <c r="F477" s="85"/>
      <c r="G477" s="85"/>
      <c r="H477" s="112" t="s">
        <v>36</v>
      </c>
      <c r="I477" s="112" t="s">
        <v>36</v>
      </c>
      <c r="J477" s="71"/>
      <c r="K477" s="71"/>
    </row>
    <row r="478" spans="1:11" ht="15.75" thickBot="1">
      <c r="A478" s="313"/>
      <c r="B478" s="306"/>
      <c r="C478" s="113" t="s">
        <v>43</v>
      </c>
      <c r="D478" s="112" t="s">
        <v>36</v>
      </c>
      <c r="E478" s="112" t="s">
        <v>36</v>
      </c>
      <c r="F478" s="114"/>
      <c r="G478" s="115"/>
      <c r="H478" s="112" t="s">
        <v>36</v>
      </c>
      <c r="I478" s="112" t="s">
        <v>36</v>
      </c>
      <c r="J478" s="71"/>
      <c r="K478" s="71"/>
    </row>
    <row r="479" spans="1:11" ht="15">
      <c r="A479" s="312">
        <v>7</v>
      </c>
      <c r="B479" s="308" t="s">
        <v>64</v>
      </c>
      <c r="C479" s="88" t="s">
        <v>71</v>
      </c>
      <c r="D479" s="116">
        <f>SUM(D480:D485)</f>
        <v>780</v>
      </c>
      <c r="E479" s="116">
        <f>SUM(E480:E485)</f>
        <v>40</v>
      </c>
      <c r="F479" s="116">
        <f>F486</f>
        <v>0</v>
      </c>
      <c r="G479" s="116">
        <f>G486</f>
        <v>0</v>
      </c>
      <c r="H479" s="117">
        <f>SUM(H480:H485)</f>
        <v>0</v>
      </c>
      <c r="I479" s="117">
        <f>SUM(I480:I485)</f>
        <v>0</v>
      </c>
      <c r="J479" s="117">
        <f>J486</f>
        <v>0</v>
      </c>
      <c r="K479" s="117">
        <f>K486</f>
        <v>0</v>
      </c>
    </row>
    <row r="480" spans="1:11" ht="18" customHeight="1">
      <c r="A480" s="302"/>
      <c r="B480" s="305"/>
      <c r="C480" s="77" t="s">
        <v>35</v>
      </c>
      <c r="D480" s="85">
        <v>4</v>
      </c>
      <c r="E480" s="85">
        <v>0</v>
      </c>
      <c r="F480" s="106" t="s">
        <v>36</v>
      </c>
      <c r="G480" s="106" t="s">
        <v>36</v>
      </c>
      <c r="H480" s="71"/>
      <c r="I480" s="71"/>
      <c r="J480" s="106" t="s">
        <v>36</v>
      </c>
      <c r="K480" s="106" t="s">
        <v>36</v>
      </c>
    </row>
    <row r="481" spans="1:11" ht="30">
      <c r="A481" s="302"/>
      <c r="B481" s="305"/>
      <c r="C481" s="77" t="s">
        <v>37</v>
      </c>
      <c r="D481" s="85">
        <v>379</v>
      </c>
      <c r="E481" s="85">
        <v>8</v>
      </c>
      <c r="F481" s="106" t="s">
        <v>36</v>
      </c>
      <c r="G481" s="106" t="s">
        <v>36</v>
      </c>
      <c r="H481" s="71"/>
      <c r="I481" s="71"/>
      <c r="J481" s="106" t="s">
        <v>36</v>
      </c>
      <c r="K481" s="106" t="s">
        <v>36</v>
      </c>
    </row>
    <row r="482" spans="1:11" ht="30">
      <c r="A482" s="302"/>
      <c r="B482" s="305"/>
      <c r="C482" s="77" t="s">
        <v>38</v>
      </c>
      <c r="D482" s="85">
        <v>0</v>
      </c>
      <c r="E482" s="85">
        <v>0</v>
      </c>
      <c r="F482" s="106" t="s">
        <v>36</v>
      </c>
      <c r="G482" s="106" t="s">
        <v>36</v>
      </c>
      <c r="H482" s="71"/>
      <c r="I482" s="71"/>
      <c r="J482" s="106" t="s">
        <v>36</v>
      </c>
      <c r="K482" s="106" t="s">
        <v>36</v>
      </c>
    </row>
    <row r="483" spans="1:11" ht="15">
      <c r="A483" s="302"/>
      <c r="B483" s="305"/>
      <c r="C483" s="77" t="s">
        <v>39</v>
      </c>
      <c r="D483" s="85">
        <v>154</v>
      </c>
      <c r="E483" s="85">
        <v>22</v>
      </c>
      <c r="F483" s="106" t="s">
        <v>36</v>
      </c>
      <c r="G483" s="106" t="s">
        <v>36</v>
      </c>
      <c r="H483" s="71"/>
      <c r="I483" s="71"/>
      <c r="J483" s="106" t="s">
        <v>36</v>
      </c>
      <c r="K483" s="106" t="s">
        <v>36</v>
      </c>
    </row>
    <row r="484" spans="1:11" ht="45">
      <c r="A484" s="302"/>
      <c r="B484" s="305"/>
      <c r="C484" s="77" t="s">
        <v>40</v>
      </c>
      <c r="D484" s="85">
        <v>59</v>
      </c>
      <c r="E484" s="85">
        <v>0</v>
      </c>
      <c r="F484" s="106" t="s">
        <v>36</v>
      </c>
      <c r="G484" s="106" t="s">
        <v>36</v>
      </c>
      <c r="H484" s="71"/>
      <c r="I484" s="71"/>
      <c r="J484" s="106" t="s">
        <v>36</v>
      </c>
      <c r="K484" s="106" t="s">
        <v>36</v>
      </c>
    </row>
    <row r="485" spans="1:11" ht="45">
      <c r="A485" s="302"/>
      <c r="B485" s="305"/>
      <c r="C485" s="77" t="s">
        <v>41</v>
      </c>
      <c r="D485" s="85">
        <v>184</v>
      </c>
      <c r="E485" s="85">
        <v>10</v>
      </c>
      <c r="F485" s="106" t="s">
        <v>36</v>
      </c>
      <c r="G485" s="106" t="s">
        <v>36</v>
      </c>
      <c r="H485" s="71"/>
      <c r="I485" s="71"/>
      <c r="J485" s="106" t="s">
        <v>36</v>
      </c>
      <c r="K485" s="106" t="s">
        <v>36</v>
      </c>
    </row>
    <row r="486" spans="1:11" ht="30">
      <c r="A486" s="302"/>
      <c r="B486" s="305"/>
      <c r="C486" s="111" t="s">
        <v>42</v>
      </c>
      <c r="D486" s="112" t="s">
        <v>36</v>
      </c>
      <c r="E486" s="112" t="s">
        <v>36</v>
      </c>
      <c r="F486" s="85"/>
      <c r="G486" s="85"/>
      <c r="H486" s="112" t="s">
        <v>36</v>
      </c>
      <c r="I486" s="112" t="s">
        <v>36</v>
      </c>
      <c r="J486" s="71"/>
      <c r="K486" s="71"/>
    </row>
    <row r="487" spans="1:11" ht="15.75" thickBot="1">
      <c r="A487" s="313"/>
      <c r="B487" s="306"/>
      <c r="C487" s="113" t="s">
        <v>43</v>
      </c>
      <c r="D487" s="112" t="s">
        <v>36</v>
      </c>
      <c r="E487" s="112" t="s">
        <v>36</v>
      </c>
      <c r="F487" s="114"/>
      <c r="G487" s="115"/>
      <c r="H487" s="112" t="s">
        <v>36</v>
      </c>
      <c r="I487" s="112" t="s">
        <v>36</v>
      </c>
      <c r="J487" s="71"/>
      <c r="K487" s="71"/>
    </row>
    <row r="488" spans="1:11" ht="15">
      <c r="A488" s="312">
        <v>8</v>
      </c>
      <c r="B488" s="308" t="s">
        <v>55</v>
      </c>
      <c r="C488" s="88" t="s">
        <v>71</v>
      </c>
      <c r="D488" s="116">
        <f>SUM(D489:D494)</f>
        <v>663</v>
      </c>
      <c r="E488" s="116">
        <f>SUM(E489:E494)</f>
        <v>411</v>
      </c>
      <c r="F488" s="116">
        <f>F495</f>
        <v>0</v>
      </c>
      <c r="G488" s="116">
        <f>G495</f>
        <v>0</v>
      </c>
      <c r="H488" s="117">
        <f>SUM(H489:H494)</f>
        <v>0</v>
      </c>
      <c r="I488" s="117">
        <f>SUM(I489:I494)</f>
        <v>0</v>
      </c>
      <c r="J488" s="117">
        <f>J495</f>
        <v>0</v>
      </c>
      <c r="K488" s="117">
        <f>K495</f>
        <v>0</v>
      </c>
    </row>
    <row r="489" spans="1:11" ht="30">
      <c r="A489" s="302"/>
      <c r="B489" s="305"/>
      <c r="C489" s="77" t="s">
        <v>35</v>
      </c>
      <c r="D489" s="85">
        <v>62</v>
      </c>
      <c r="E489" s="85">
        <v>89</v>
      </c>
      <c r="F489" s="106" t="s">
        <v>36</v>
      </c>
      <c r="G489" s="106" t="s">
        <v>36</v>
      </c>
      <c r="H489" s="71"/>
      <c r="I489" s="71"/>
      <c r="J489" s="106" t="s">
        <v>36</v>
      </c>
      <c r="K489" s="106" t="s">
        <v>36</v>
      </c>
    </row>
    <row r="490" spans="1:11" ht="30">
      <c r="A490" s="302"/>
      <c r="B490" s="305"/>
      <c r="C490" s="77" t="s">
        <v>37</v>
      </c>
      <c r="D490" s="85">
        <v>409</v>
      </c>
      <c r="E490" s="85">
        <v>319</v>
      </c>
      <c r="F490" s="106" t="s">
        <v>36</v>
      </c>
      <c r="G490" s="106" t="s">
        <v>36</v>
      </c>
      <c r="H490" s="71"/>
      <c r="I490" s="71"/>
      <c r="J490" s="106" t="s">
        <v>36</v>
      </c>
      <c r="K490" s="106" t="s">
        <v>36</v>
      </c>
    </row>
    <row r="491" spans="1:11" ht="30">
      <c r="A491" s="302"/>
      <c r="B491" s="305"/>
      <c r="C491" s="77" t="s">
        <v>38</v>
      </c>
      <c r="D491" s="85">
        <v>10</v>
      </c>
      <c r="E491" s="85">
        <v>0</v>
      </c>
      <c r="F491" s="106" t="s">
        <v>36</v>
      </c>
      <c r="G491" s="106" t="s">
        <v>36</v>
      </c>
      <c r="H491" s="71"/>
      <c r="I491" s="71"/>
      <c r="J491" s="106" t="s">
        <v>36</v>
      </c>
      <c r="K491" s="106" t="s">
        <v>36</v>
      </c>
    </row>
    <row r="492" spans="1:11" ht="15">
      <c r="A492" s="302"/>
      <c r="B492" s="305"/>
      <c r="C492" s="77" t="s">
        <v>39</v>
      </c>
      <c r="D492" s="85">
        <v>165</v>
      </c>
      <c r="E492" s="85">
        <v>0</v>
      </c>
      <c r="F492" s="106" t="s">
        <v>36</v>
      </c>
      <c r="G492" s="106" t="s">
        <v>36</v>
      </c>
      <c r="H492" s="71"/>
      <c r="I492" s="71"/>
      <c r="J492" s="106" t="s">
        <v>36</v>
      </c>
      <c r="K492" s="106" t="s">
        <v>36</v>
      </c>
    </row>
    <row r="493" spans="1:11" ht="45">
      <c r="A493" s="302"/>
      <c r="B493" s="305"/>
      <c r="C493" s="77" t="s">
        <v>40</v>
      </c>
      <c r="D493" s="85">
        <v>0</v>
      </c>
      <c r="E493" s="85">
        <v>0</v>
      </c>
      <c r="F493" s="106" t="s">
        <v>36</v>
      </c>
      <c r="G493" s="106" t="s">
        <v>36</v>
      </c>
      <c r="H493" s="71"/>
      <c r="I493" s="71"/>
      <c r="J493" s="106" t="s">
        <v>36</v>
      </c>
      <c r="K493" s="106" t="s">
        <v>36</v>
      </c>
    </row>
    <row r="494" spans="1:11" ht="45">
      <c r="A494" s="302"/>
      <c r="B494" s="305"/>
      <c r="C494" s="77" t="s">
        <v>41</v>
      </c>
      <c r="D494" s="85">
        <v>17</v>
      </c>
      <c r="E494" s="85">
        <v>3</v>
      </c>
      <c r="F494" s="106" t="s">
        <v>36</v>
      </c>
      <c r="G494" s="106" t="s">
        <v>36</v>
      </c>
      <c r="H494" s="71"/>
      <c r="I494" s="71"/>
      <c r="J494" s="106" t="s">
        <v>36</v>
      </c>
      <c r="K494" s="106" t="s">
        <v>36</v>
      </c>
    </row>
    <row r="495" spans="1:11" ht="30">
      <c r="A495" s="302"/>
      <c r="B495" s="305"/>
      <c r="C495" s="111" t="s">
        <v>42</v>
      </c>
      <c r="D495" s="112" t="s">
        <v>36</v>
      </c>
      <c r="E495" s="112" t="s">
        <v>36</v>
      </c>
      <c r="F495" s="85"/>
      <c r="G495" s="85"/>
      <c r="H495" s="112" t="s">
        <v>36</v>
      </c>
      <c r="I495" s="112" t="s">
        <v>36</v>
      </c>
      <c r="J495" s="71"/>
      <c r="K495" s="71"/>
    </row>
    <row r="496" spans="1:11" ht="15.75" thickBot="1">
      <c r="A496" s="313"/>
      <c r="B496" s="306"/>
      <c r="C496" s="113" t="s">
        <v>43</v>
      </c>
      <c r="D496" s="112" t="s">
        <v>36</v>
      </c>
      <c r="E496" s="112" t="s">
        <v>36</v>
      </c>
      <c r="F496" s="114"/>
      <c r="G496" s="115"/>
      <c r="H496" s="112" t="s">
        <v>36</v>
      </c>
      <c r="I496" s="112" t="s">
        <v>36</v>
      </c>
      <c r="J496" s="71"/>
      <c r="K496" s="71"/>
    </row>
    <row r="497" spans="1:11" ht="15">
      <c r="A497" s="312">
        <v>9</v>
      </c>
      <c r="B497" s="308" t="s">
        <v>59</v>
      </c>
      <c r="C497" s="88" t="s">
        <v>71</v>
      </c>
      <c r="D497" s="116">
        <f>SUM(D498:D503)</f>
        <v>456</v>
      </c>
      <c r="E497" s="116">
        <f>SUM(E498:E503)</f>
        <v>93</v>
      </c>
      <c r="F497" s="116">
        <f>F504</f>
        <v>0</v>
      </c>
      <c r="G497" s="116">
        <f>G504</f>
        <v>0</v>
      </c>
      <c r="H497" s="117">
        <f>SUM(H498:H503)</f>
        <v>0</v>
      </c>
      <c r="I497" s="117">
        <f>SUM(I498:I503)</f>
        <v>0</v>
      </c>
      <c r="J497" s="117">
        <f>J504</f>
        <v>0</v>
      </c>
      <c r="K497" s="117">
        <f>K504</f>
        <v>0</v>
      </c>
    </row>
    <row r="498" spans="1:11" ht="15" customHeight="1">
      <c r="A498" s="302"/>
      <c r="B498" s="305"/>
      <c r="C498" s="77" t="s">
        <v>35</v>
      </c>
      <c r="D498" s="85">
        <v>0</v>
      </c>
      <c r="E498" s="85">
        <v>0</v>
      </c>
      <c r="F498" s="106" t="s">
        <v>36</v>
      </c>
      <c r="G498" s="106" t="s">
        <v>36</v>
      </c>
      <c r="H498" s="71"/>
      <c r="I498" s="71"/>
      <c r="J498" s="106" t="s">
        <v>36</v>
      </c>
      <c r="K498" s="106" t="s">
        <v>36</v>
      </c>
    </row>
    <row r="499" spans="1:11" ht="30">
      <c r="A499" s="302"/>
      <c r="B499" s="305"/>
      <c r="C499" s="77" t="s">
        <v>37</v>
      </c>
      <c r="D499" s="85">
        <v>168</v>
      </c>
      <c r="E499" s="85">
        <v>93</v>
      </c>
      <c r="F499" s="106" t="s">
        <v>36</v>
      </c>
      <c r="G499" s="106" t="s">
        <v>36</v>
      </c>
      <c r="H499" s="71"/>
      <c r="I499" s="71"/>
      <c r="J499" s="106" t="s">
        <v>36</v>
      </c>
      <c r="K499" s="106" t="s">
        <v>36</v>
      </c>
    </row>
    <row r="500" spans="1:11" ht="30">
      <c r="A500" s="302"/>
      <c r="B500" s="305"/>
      <c r="C500" s="77" t="s">
        <v>38</v>
      </c>
      <c r="D500" s="85">
        <v>0</v>
      </c>
      <c r="E500" s="85">
        <v>0</v>
      </c>
      <c r="F500" s="106" t="s">
        <v>36</v>
      </c>
      <c r="G500" s="106" t="s">
        <v>36</v>
      </c>
      <c r="H500" s="71"/>
      <c r="I500" s="71"/>
      <c r="J500" s="106" t="s">
        <v>36</v>
      </c>
      <c r="K500" s="106" t="s">
        <v>36</v>
      </c>
    </row>
    <row r="501" spans="1:11" ht="15">
      <c r="A501" s="302"/>
      <c r="B501" s="305"/>
      <c r="C501" s="77" t="s">
        <v>39</v>
      </c>
      <c r="D501" s="85">
        <v>249</v>
      </c>
      <c r="E501" s="85">
        <v>0</v>
      </c>
      <c r="F501" s="106" t="s">
        <v>36</v>
      </c>
      <c r="G501" s="106" t="s">
        <v>36</v>
      </c>
      <c r="H501" s="71"/>
      <c r="I501" s="71"/>
      <c r="J501" s="106" t="s">
        <v>36</v>
      </c>
      <c r="K501" s="106" t="s">
        <v>36</v>
      </c>
    </row>
    <row r="502" spans="1:11" ht="45">
      <c r="A502" s="302"/>
      <c r="B502" s="305"/>
      <c r="C502" s="77" t="s">
        <v>40</v>
      </c>
      <c r="D502" s="85">
        <v>0</v>
      </c>
      <c r="E502" s="85">
        <v>0</v>
      </c>
      <c r="F502" s="106" t="s">
        <v>36</v>
      </c>
      <c r="G502" s="106" t="s">
        <v>36</v>
      </c>
      <c r="H502" s="71"/>
      <c r="I502" s="71"/>
      <c r="J502" s="106" t="s">
        <v>36</v>
      </c>
      <c r="K502" s="106" t="s">
        <v>36</v>
      </c>
    </row>
    <row r="503" spans="1:11" ht="45">
      <c r="A503" s="302"/>
      <c r="B503" s="305"/>
      <c r="C503" s="77" t="s">
        <v>41</v>
      </c>
      <c r="D503" s="85">
        <v>39</v>
      </c>
      <c r="E503" s="85">
        <v>0</v>
      </c>
      <c r="F503" s="106" t="s">
        <v>36</v>
      </c>
      <c r="G503" s="106" t="s">
        <v>36</v>
      </c>
      <c r="H503" s="71"/>
      <c r="I503" s="71"/>
      <c r="J503" s="106" t="s">
        <v>36</v>
      </c>
      <c r="K503" s="106" t="s">
        <v>36</v>
      </c>
    </row>
    <row r="504" spans="1:11" ht="30">
      <c r="A504" s="302"/>
      <c r="B504" s="305"/>
      <c r="C504" s="111" t="s">
        <v>42</v>
      </c>
      <c r="D504" s="112" t="s">
        <v>36</v>
      </c>
      <c r="E504" s="112" t="s">
        <v>36</v>
      </c>
      <c r="F504" s="85"/>
      <c r="G504" s="85"/>
      <c r="H504" s="112" t="s">
        <v>36</v>
      </c>
      <c r="I504" s="112" t="s">
        <v>36</v>
      </c>
      <c r="J504" s="71"/>
      <c r="K504" s="71"/>
    </row>
    <row r="505" spans="1:11" ht="15.75" thickBot="1">
      <c r="A505" s="313"/>
      <c r="B505" s="306"/>
      <c r="C505" s="113" t="s">
        <v>43</v>
      </c>
      <c r="D505" s="112" t="s">
        <v>36</v>
      </c>
      <c r="E505" s="112" t="s">
        <v>36</v>
      </c>
      <c r="F505" s="114"/>
      <c r="G505" s="115"/>
      <c r="H505" s="112" t="s">
        <v>36</v>
      </c>
      <c r="I505" s="112" t="s">
        <v>36</v>
      </c>
      <c r="J505" s="71"/>
      <c r="K505" s="71"/>
    </row>
    <row r="506" spans="1:11" ht="15">
      <c r="A506" s="312">
        <v>10</v>
      </c>
      <c r="B506" s="308" t="s">
        <v>57</v>
      </c>
      <c r="C506" s="88" t="s">
        <v>71</v>
      </c>
      <c r="D506" s="116">
        <f>SUM(D507:D512)</f>
        <v>256</v>
      </c>
      <c r="E506" s="116">
        <f>SUM(E507:E512)</f>
        <v>4</v>
      </c>
      <c r="F506" s="116">
        <f>F513</f>
        <v>0</v>
      </c>
      <c r="G506" s="116">
        <f>G513</f>
        <v>0</v>
      </c>
      <c r="H506" s="117">
        <f>SUM(H507:H512)</f>
        <v>0</v>
      </c>
      <c r="I506" s="117">
        <f>SUM(I507:I512)</f>
        <v>0</v>
      </c>
      <c r="J506" s="117">
        <f>J513</f>
        <v>0</v>
      </c>
      <c r="K506" s="117">
        <f>K513</f>
        <v>0</v>
      </c>
    </row>
    <row r="507" spans="1:11" ht="18" customHeight="1">
      <c r="A507" s="302"/>
      <c r="B507" s="305"/>
      <c r="C507" s="77" t="s">
        <v>35</v>
      </c>
      <c r="D507" s="85">
        <v>0</v>
      </c>
      <c r="E507" s="85">
        <v>0</v>
      </c>
      <c r="F507" s="106" t="s">
        <v>36</v>
      </c>
      <c r="G507" s="106" t="s">
        <v>36</v>
      </c>
      <c r="H507" s="71"/>
      <c r="I507" s="71"/>
      <c r="J507" s="106" t="s">
        <v>36</v>
      </c>
      <c r="K507" s="106" t="s">
        <v>36</v>
      </c>
    </row>
    <row r="508" spans="1:11" ht="30">
      <c r="A508" s="302"/>
      <c r="B508" s="305"/>
      <c r="C508" s="77" t="s">
        <v>37</v>
      </c>
      <c r="D508" s="85">
        <v>28</v>
      </c>
      <c r="E508" s="85">
        <v>0</v>
      </c>
      <c r="F508" s="106" t="s">
        <v>36</v>
      </c>
      <c r="G508" s="106" t="s">
        <v>36</v>
      </c>
      <c r="H508" s="71"/>
      <c r="I508" s="71"/>
      <c r="J508" s="106" t="s">
        <v>36</v>
      </c>
      <c r="K508" s="106" t="s">
        <v>36</v>
      </c>
    </row>
    <row r="509" spans="1:11" ht="30">
      <c r="A509" s="302"/>
      <c r="B509" s="305"/>
      <c r="C509" s="77" t="s">
        <v>38</v>
      </c>
      <c r="D509" s="85">
        <v>0</v>
      </c>
      <c r="E509" s="85">
        <v>0</v>
      </c>
      <c r="F509" s="106" t="s">
        <v>36</v>
      </c>
      <c r="G509" s="106" t="s">
        <v>36</v>
      </c>
      <c r="H509" s="71"/>
      <c r="I509" s="71"/>
      <c r="J509" s="106" t="s">
        <v>36</v>
      </c>
      <c r="K509" s="106" t="s">
        <v>36</v>
      </c>
    </row>
    <row r="510" spans="1:11" ht="15">
      <c r="A510" s="302"/>
      <c r="B510" s="305"/>
      <c r="C510" s="77" t="s">
        <v>39</v>
      </c>
      <c r="D510" s="85">
        <v>92</v>
      </c>
      <c r="E510" s="85">
        <v>0</v>
      </c>
      <c r="F510" s="106" t="s">
        <v>36</v>
      </c>
      <c r="G510" s="106" t="s">
        <v>36</v>
      </c>
      <c r="H510" s="71"/>
      <c r="I510" s="71"/>
      <c r="J510" s="106" t="s">
        <v>36</v>
      </c>
      <c r="K510" s="106" t="s">
        <v>36</v>
      </c>
    </row>
    <row r="511" spans="1:11" ht="45">
      <c r="A511" s="302"/>
      <c r="B511" s="305"/>
      <c r="C511" s="77" t="s">
        <v>40</v>
      </c>
      <c r="D511" s="85">
        <v>0</v>
      </c>
      <c r="E511" s="85">
        <v>0</v>
      </c>
      <c r="F511" s="106" t="s">
        <v>36</v>
      </c>
      <c r="G511" s="106" t="s">
        <v>36</v>
      </c>
      <c r="H511" s="71"/>
      <c r="I511" s="71"/>
      <c r="J511" s="106" t="s">
        <v>36</v>
      </c>
      <c r="K511" s="106" t="s">
        <v>36</v>
      </c>
    </row>
    <row r="512" spans="1:11" ht="45">
      <c r="A512" s="302"/>
      <c r="B512" s="305"/>
      <c r="C512" s="77" t="s">
        <v>41</v>
      </c>
      <c r="D512" s="85">
        <v>136</v>
      </c>
      <c r="E512" s="85">
        <v>4</v>
      </c>
      <c r="F512" s="106" t="s">
        <v>36</v>
      </c>
      <c r="G512" s="106" t="s">
        <v>36</v>
      </c>
      <c r="H512" s="71"/>
      <c r="I512" s="71"/>
      <c r="J512" s="106" t="s">
        <v>36</v>
      </c>
      <c r="K512" s="106" t="s">
        <v>36</v>
      </c>
    </row>
    <row r="513" spans="1:11" ht="30">
      <c r="A513" s="302"/>
      <c r="B513" s="305"/>
      <c r="C513" s="111" t="s">
        <v>42</v>
      </c>
      <c r="D513" s="112" t="s">
        <v>36</v>
      </c>
      <c r="E513" s="112" t="s">
        <v>36</v>
      </c>
      <c r="F513" s="85"/>
      <c r="G513" s="85"/>
      <c r="H513" s="112" t="s">
        <v>36</v>
      </c>
      <c r="I513" s="112" t="s">
        <v>36</v>
      </c>
      <c r="J513" s="71"/>
      <c r="K513" s="71"/>
    </row>
    <row r="514" spans="1:11" ht="15.75" thickBot="1">
      <c r="A514" s="313"/>
      <c r="B514" s="306"/>
      <c r="C514" s="113" t="s">
        <v>43</v>
      </c>
      <c r="D514" s="112" t="s">
        <v>36</v>
      </c>
      <c r="E514" s="112" t="s">
        <v>36</v>
      </c>
      <c r="F514" s="114"/>
      <c r="G514" s="115"/>
      <c r="H514" s="112" t="s">
        <v>36</v>
      </c>
      <c r="I514" s="112" t="s">
        <v>36</v>
      </c>
      <c r="J514" s="71"/>
      <c r="K514" s="71"/>
    </row>
    <row r="515" spans="1:11" ht="15">
      <c r="A515" s="312">
        <v>11</v>
      </c>
      <c r="B515" s="308" t="s">
        <v>65</v>
      </c>
      <c r="C515" s="88" t="s">
        <v>71</v>
      </c>
      <c r="D515" s="116">
        <f>SUM(D516:D521)</f>
        <v>1081</v>
      </c>
      <c r="E515" s="116">
        <f>SUM(E516:E521)</f>
        <v>223</v>
      </c>
      <c r="F515" s="116">
        <f>F522</f>
        <v>0</v>
      </c>
      <c r="G515" s="116">
        <f>G522</f>
        <v>0</v>
      </c>
      <c r="H515" s="117">
        <f>SUM(H516:H521)</f>
        <v>0</v>
      </c>
      <c r="I515" s="117">
        <f>SUM(I516:I521)</f>
        <v>0</v>
      </c>
      <c r="J515" s="117">
        <f>J522</f>
        <v>0</v>
      </c>
      <c r="K515" s="117">
        <f>K522</f>
        <v>0</v>
      </c>
    </row>
    <row r="516" spans="1:11" ht="17.25" customHeight="1">
      <c r="A516" s="302"/>
      <c r="B516" s="305"/>
      <c r="C516" s="77" t="s">
        <v>35</v>
      </c>
      <c r="D516" s="85">
        <v>4</v>
      </c>
      <c r="E516" s="85">
        <v>0</v>
      </c>
      <c r="F516" s="106" t="s">
        <v>36</v>
      </c>
      <c r="G516" s="106" t="s">
        <v>36</v>
      </c>
      <c r="H516" s="71"/>
      <c r="I516" s="71"/>
      <c r="J516" s="106" t="s">
        <v>36</v>
      </c>
      <c r="K516" s="106" t="s">
        <v>36</v>
      </c>
    </row>
    <row r="517" spans="1:11" ht="30">
      <c r="A517" s="302"/>
      <c r="B517" s="305"/>
      <c r="C517" s="77" t="s">
        <v>37</v>
      </c>
      <c r="D517" s="85">
        <v>423</v>
      </c>
      <c r="E517" s="85">
        <v>145</v>
      </c>
      <c r="F517" s="106" t="s">
        <v>36</v>
      </c>
      <c r="G517" s="106" t="s">
        <v>36</v>
      </c>
      <c r="H517" s="71"/>
      <c r="I517" s="71"/>
      <c r="J517" s="106" t="s">
        <v>36</v>
      </c>
      <c r="K517" s="106" t="s">
        <v>36</v>
      </c>
    </row>
    <row r="518" spans="1:11" ht="30">
      <c r="A518" s="302"/>
      <c r="B518" s="305"/>
      <c r="C518" s="77" t="s">
        <v>38</v>
      </c>
      <c r="D518" s="85">
        <v>1</v>
      </c>
      <c r="E518" s="85">
        <v>0</v>
      </c>
      <c r="F518" s="106" t="s">
        <v>36</v>
      </c>
      <c r="G518" s="106" t="s">
        <v>36</v>
      </c>
      <c r="H518" s="71"/>
      <c r="I518" s="71"/>
      <c r="J518" s="106" t="s">
        <v>36</v>
      </c>
      <c r="K518" s="106" t="s">
        <v>36</v>
      </c>
    </row>
    <row r="519" spans="1:11" ht="15">
      <c r="A519" s="302"/>
      <c r="B519" s="305"/>
      <c r="C519" s="77" t="s">
        <v>39</v>
      </c>
      <c r="D519" s="85">
        <v>500</v>
      </c>
      <c r="E519" s="85">
        <v>78</v>
      </c>
      <c r="F519" s="106" t="s">
        <v>36</v>
      </c>
      <c r="G519" s="106" t="s">
        <v>36</v>
      </c>
      <c r="H519" s="71"/>
      <c r="I519" s="71"/>
      <c r="J519" s="106" t="s">
        <v>36</v>
      </c>
      <c r="K519" s="106" t="s">
        <v>36</v>
      </c>
    </row>
    <row r="520" spans="1:11" ht="45">
      <c r="A520" s="302"/>
      <c r="B520" s="305"/>
      <c r="C520" s="77" t="s">
        <v>40</v>
      </c>
      <c r="D520" s="85">
        <v>0</v>
      </c>
      <c r="E520" s="85">
        <v>0</v>
      </c>
      <c r="F520" s="106" t="s">
        <v>36</v>
      </c>
      <c r="G520" s="106" t="s">
        <v>36</v>
      </c>
      <c r="H520" s="71"/>
      <c r="I520" s="71"/>
      <c r="J520" s="106" t="s">
        <v>36</v>
      </c>
      <c r="K520" s="106" t="s">
        <v>36</v>
      </c>
    </row>
    <row r="521" spans="1:11" ht="45">
      <c r="A521" s="302"/>
      <c r="B521" s="305"/>
      <c r="C521" s="77" t="s">
        <v>41</v>
      </c>
      <c r="D521" s="85">
        <v>153</v>
      </c>
      <c r="E521" s="85">
        <v>0</v>
      </c>
      <c r="F521" s="106" t="s">
        <v>36</v>
      </c>
      <c r="G521" s="106" t="s">
        <v>36</v>
      </c>
      <c r="H521" s="71"/>
      <c r="I521" s="71"/>
      <c r="J521" s="106" t="s">
        <v>36</v>
      </c>
      <c r="K521" s="106" t="s">
        <v>36</v>
      </c>
    </row>
    <row r="522" spans="1:11" ht="30">
      <c r="A522" s="302"/>
      <c r="B522" s="305"/>
      <c r="C522" s="111" t="s">
        <v>42</v>
      </c>
      <c r="D522" s="112" t="s">
        <v>36</v>
      </c>
      <c r="E522" s="112" t="s">
        <v>36</v>
      </c>
      <c r="F522" s="85"/>
      <c r="G522" s="85"/>
      <c r="H522" s="112" t="s">
        <v>36</v>
      </c>
      <c r="I522" s="112" t="s">
        <v>36</v>
      </c>
      <c r="J522" s="71"/>
      <c r="K522" s="71"/>
    </row>
    <row r="523" spans="1:11" ht="15.75" thickBot="1">
      <c r="A523" s="313"/>
      <c r="B523" s="306"/>
      <c r="C523" s="113" t="s">
        <v>43</v>
      </c>
      <c r="D523" s="112" t="s">
        <v>36</v>
      </c>
      <c r="E523" s="112" t="s">
        <v>36</v>
      </c>
      <c r="F523" s="114"/>
      <c r="G523" s="115"/>
      <c r="H523" s="112" t="s">
        <v>36</v>
      </c>
      <c r="I523" s="112" t="s">
        <v>36</v>
      </c>
      <c r="J523" s="71"/>
      <c r="K523" s="71"/>
    </row>
    <row r="524" spans="1:11" ht="15">
      <c r="A524" s="312">
        <v>12</v>
      </c>
      <c r="B524" s="308" t="s">
        <v>74</v>
      </c>
      <c r="C524" s="88" t="s">
        <v>71</v>
      </c>
      <c r="D524" s="116">
        <f>SUM(D525:D530)</f>
        <v>803</v>
      </c>
      <c r="E524" s="116">
        <f>SUM(E525:E530)</f>
        <v>259</v>
      </c>
      <c r="F524" s="116">
        <f>F531</f>
        <v>0</v>
      </c>
      <c r="G524" s="116">
        <f>G531</f>
        <v>0</v>
      </c>
      <c r="H524" s="117">
        <f>SUM(H525:H530)</f>
        <v>0</v>
      </c>
      <c r="I524" s="117">
        <f>SUM(I525:I530)</f>
        <v>0</v>
      </c>
      <c r="J524" s="117">
        <f>J531</f>
        <v>0</v>
      </c>
      <c r="K524" s="117">
        <f>K531</f>
        <v>0</v>
      </c>
    </row>
    <row r="525" spans="1:11" ht="30">
      <c r="A525" s="302"/>
      <c r="B525" s="305"/>
      <c r="C525" s="77" t="s">
        <v>35</v>
      </c>
      <c r="D525" s="85">
        <v>158</v>
      </c>
      <c r="E525" s="85">
        <v>140</v>
      </c>
      <c r="F525" s="106" t="s">
        <v>36</v>
      </c>
      <c r="G525" s="106" t="s">
        <v>36</v>
      </c>
      <c r="H525" s="71"/>
      <c r="I525" s="71"/>
      <c r="J525" s="106" t="s">
        <v>36</v>
      </c>
      <c r="K525" s="106" t="s">
        <v>36</v>
      </c>
    </row>
    <row r="526" spans="1:11" ht="30">
      <c r="A526" s="302"/>
      <c r="B526" s="305"/>
      <c r="C526" s="77" t="s">
        <v>37</v>
      </c>
      <c r="D526" s="85">
        <v>417</v>
      </c>
      <c r="E526" s="85">
        <v>119</v>
      </c>
      <c r="F526" s="106" t="s">
        <v>36</v>
      </c>
      <c r="G526" s="106" t="s">
        <v>36</v>
      </c>
      <c r="H526" s="71"/>
      <c r="I526" s="71"/>
      <c r="J526" s="106" t="s">
        <v>36</v>
      </c>
      <c r="K526" s="106" t="s">
        <v>36</v>
      </c>
    </row>
    <row r="527" spans="1:11" ht="30">
      <c r="A527" s="302"/>
      <c r="B527" s="305"/>
      <c r="C527" s="77" t="s">
        <v>38</v>
      </c>
      <c r="D527" s="85">
        <v>0</v>
      </c>
      <c r="E527" s="85">
        <v>0</v>
      </c>
      <c r="F527" s="106" t="s">
        <v>36</v>
      </c>
      <c r="G527" s="106" t="s">
        <v>36</v>
      </c>
      <c r="H527" s="71"/>
      <c r="I527" s="71"/>
      <c r="J527" s="106" t="s">
        <v>36</v>
      </c>
      <c r="K527" s="106" t="s">
        <v>36</v>
      </c>
    </row>
    <row r="528" spans="1:11" ht="15">
      <c r="A528" s="302"/>
      <c r="B528" s="305"/>
      <c r="C528" s="77" t="s">
        <v>39</v>
      </c>
      <c r="D528" s="85">
        <v>176</v>
      </c>
      <c r="E528" s="85">
        <v>0</v>
      </c>
      <c r="F528" s="106" t="s">
        <v>36</v>
      </c>
      <c r="G528" s="106" t="s">
        <v>36</v>
      </c>
      <c r="H528" s="71"/>
      <c r="I528" s="71"/>
      <c r="J528" s="106" t="s">
        <v>36</v>
      </c>
      <c r="K528" s="106" t="s">
        <v>36</v>
      </c>
    </row>
    <row r="529" spans="1:11" ht="45">
      <c r="A529" s="302"/>
      <c r="B529" s="305"/>
      <c r="C529" s="77" t="s">
        <v>40</v>
      </c>
      <c r="D529" s="85">
        <v>6</v>
      </c>
      <c r="E529" s="85">
        <v>0</v>
      </c>
      <c r="F529" s="106" t="s">
        <v>36</v>
      </c>
      <c r="G529" s="106" t="s">
        <v>36</v>
      </c>
      <c r="H529" s="71"/>
      <c r="I529" s="71"/>
      <c r="J529" s="106" t="s">
        <v>36</v>
      </c>
      <c r="K529" s="106" t="s">
        <v>36</v>
      </c>
    </row>
    <row r="530" spans="1:11" ht="45">
      <c r="A530" s="302"/>
      <c r="B530" s="305"/>
      <c r="C530" s="77" t="s">
        <v>41</v>
      </c>
      <c r="D530" s="85">
        <v>46</v>
      </c>
      <c r="E530" s="85">
        <v>0</v>
      </c>
      <c r="F530" s="106" t="s">
        <v>36</v>
      </c>
      <c r="G530" s="106" t="s">
        <v>36</v>
      </c>
      <c r="H530" s="71"/>
      <c r="I530" s="71"/>
      <c r="J530" s="106" t="s">
        <v>36</v>
      </c>
      <c r="K530" s="106" t="s">
        <v>36</v>
      </c>
    </row>
    <row r="531" spans="1:11" ht="30">
      <c r="A531" s="302"/>
      <c r="B531" s="305"/>
      <c r="C531" s="111" t="s">
        <v>42</v>
      </c>
      <c r="D531" s="112" t="s">
        <v>36</v>
      </c>
      <c r="E531" s="112" t="s">
        <v>36</v>
      </c>
      <c r="F531" s="85"/>
      <c r="G531" s="85"/>
      <c r="H531" s="112" t="s">
        <v>36</v>
      </c>
      <c r="I531" s="112" t="s">
        <v>36</v>
      </c>
      <c r="J531" s="71"/>
      <c r="K531" s="71"/>
    </row>
    <row r="532" spans="1:11" ht="15.75" thickBot="1">
      <c r="A532" s="313"/>
      <c r="B532" s="306"/>
      <c r="C532" s="113" t="s">
        <v>43</v>
      </c>
      <c r="D532" s="112" t="s">
        <v>36</v>
      </c>
      <c r="E532" s="112" t="s">
        <v>36</v>
      </c>
      <c r="F532" s="114"/>
      <c r="G532" s="115"/>
      <c r="H532" s="112" t="s">
        <v>36</v>
      </c>
      <c r="I532" s="112" t="s">
        <v>36</v>
      </c>
      <c r="J532" s="71"/>
      <c r="K532" s="71"/>
    </row>
    <row r="533" spans="1:11" ht="15">
      <c r="A533" s="312">
        <v>13</v>
      </c>
      <c r="B533" s="308" t="s">
        <v>86</v>
      </c>
      <c r="C533" s="88" t="s">
        <v>71</v>
      </c>
      <c r="D533" s="116">
        <f>SUM(D534:D539)</f>
        <v>237</v>
      </c>
      <c r="E533" s="116">
        <f>SUM(E534:E539)</f>
        <v>0</v>
      </c>
      <c r="F533" s="116">
        <f>F540</f>
        <v>0</v>
      </c>
      <c r="G533" s="116">
        <f>G540</f>
        <v>0</v>
      </c>
      <c r="H533" s="117">
        <f>SUM(H534:H539)</f>
        <v>0</v>
      </c>
      <c r="I533" s="117">
        <f>SUM(I534:I539)</f>
        <v>0</v>
      </c>
      <c r="J533" s="117">
        <f>J540</f>
        <v>0</v>
      </c>
      <c r="K533" s="117">
        <f>K540</f>
        <v>0</v>
      </c>
    </row>
    <row r="534" spans="1:11" ht="30">
      <c r="A534" s="302"/>
      <c r="B534" s="305"/>
      <c r="C534" s="77" t="s">
        <v>35</v>
      </c>
      <c r="D534" s="85">
        <v>0</v>
      </c>
      <c r="E534" s="85">
        <v>0</v>
      </c>
      <c r="F534" s="106" t="s">
        <v>36</v>
      </c>
      <c r="G534" s="106" t="s">
        <v>36</v>
      </c>
      <c r="H534" s="71"/>
      <c r="I534" s="71"/>
      <c r="J534" s="106" t="s">
        <v>36</v>
      </c>
      <c r="K534" s="106" t="s">
        <v>36</v>
      </c>
    </row>
    <row r="535" spans="1:11" ht="30">
      <c r="A535" s="302"/>
      <c r="B535" s="305"/>
      <c r="C535" s="77" t="s">
        <v>37</v>
      </c>
      <c r="D535" s="85">
        <v>226</v>
      </c>
      <c r="E535" s="85">
        <v>0</v>
      </c>
      <c r="F535" s="106" t="s">
        <v>36</v>
      </c>
      <c r="G535" s="106" t="s">
        <v>36</v>
      </c>
      <c r="H535" s="71"/>
      <c r="I535" s="71"/>
      <c r="J535" s="106" t="s">
        <v>36</v>
      </c>
      <c r="K535" s="106" t="s">
        <v>36</v>
      </c>
    </row>
    <row r="536" spans="1:11" ht="30">
      <c r="A536" s="302"/>
      <c r="B536" s="305"/>
      <c r="C536" s="77" t="s">
        <v>38</v>
      </c>
      <c r="D536" s="85">
        <v>0</v>
      </c>
      <c r="E536" s="85">
        <v>0</v>
      </c>
      <c r="F536" s="106" t="s">
        <v>36</v>
      </c>
      <c r="G536" s="106" t="s">
        <v>36</v>
      </c>
      <c r="H536" s="71"/>
      <c r="I536" s="71"/>
      <c r="J536" s="106" t="s">
        <v>36</v>
      </c>
      <c r="K536" s="106" t="s">
        <v>36</v>
      </c>
    </row>
    <row r="537" spans="1:11" ht="15">
      <c r="A537" s="302"/>
      <c r="B537" s="305"/>
      <c r="C537" s="77" t="s">
        <v>39</v>
      </c>
      <c r="D537" s="85">
        <v>0</v>
      </c>
      <c r="E537" s="85">
        <v>0</v>
      </c>
      <c r="F537" s="106" t="s">
        <v>36</v>
      </c>
      <c r="G537" s="106" t="s">
        <v>36</v>
      </c>
      <c r="H537" s="71"/>
      <c r="I537" s="71"/>
      <c r="J537" s="106" t="s">
        <v>36</v>
      </c>
      <c r="K537" s="106" t="s">
        <v>36</v>
      </c>
    </row>
    <row r="538" spans="1:11" ht="45">
      <c r="A538" s="302"/>
      <c r="B538" s="305"/>
      <c r="C538" s="77" t="s">
        <v>40</v>
      </c>
      <c r="D538" s="85">
        <v>0</v>
      </c>
      <c r="E538" s="85">
        <v>0</v>
      </c>
      <c r="F538" s="106" t="s">
        <v>36</v>
      </c>
      <c r="G538" s="106" t="s">
        <v>36</v>
      </c>
      <c r="H538" s="71"/>
      <c r="I538" s="71"/>
      <c r="J538" s="106" t="s">
        <v>36</v>
      </c>
      <c r="K538" s="106" t="s">
        <v>36</v>
      </c>
    </row>
    <row r="539" spans="1:11" ht="45">
      <c r="A539" s="302"/>
      <c r="B539" s="305"/>
      <c r="C539" s="77" t="s">
        <v>41</v>
      </c>
      <c r="D539" s="85">
        <v>11</v>
      </c>
      <c r="E539" s="85">
        <v>0</v>
      </c>
      <c r="F539" s="106" t="s">
        <v>36</v>
      </c>
      <c r="G539" s="106" t="s">
        <v>36</v>
      </c>
      <c r="H539" s="71"/>
      <c r="I539" s="71"/>
      <c r="J539" s="106" t="s">
        <v>36</v>
      </c>
      <c r="K539" s="106" t="s">
        <v>36</v>
      </c>
    </row>
    <row r="540" spans="1:11" ht="30">
      <c r="A540" s="302"/>
      <c r="B540" s="305"/>
      <c r="C540" s="111" t="s">
        <v>42</v>
      </c>
      <c r="D540" s="112" t="s">
        <v>36</v>
      </c>
      <c r="E540" s="112" t="s">
        <v>36</v>
      </c>
      <c r="F540" s="85"/>
      <c r="G540" s="85"/>
      <c r="H540" s="112" t="s">
        <v>36</v>
      </c>
      <c r="I540" s="112" t="s">
        <v>36</v>
      </c>
      <c r="J540" s="71"/>
      <c r="K540" s="71"/>
    </row>
    <row r="541" spans="1:11" ht="15.75" thickBot="1">
      <c r="A541" s="313"/>
      <c r="B541" s="306"/>
      <c r="C541" s="113" t="s">
        <v>43</v>
      </c>
      <c r="D541" s="112" t="s">
        <v>36</v>
      </c>
      <c r="E541" s="112" t="s">
        <v>36</v>
      </c>
      <c r="F541" s="114"/>
      <c r="G541" s="115"/>
      <c r="H541" s="112" t="s">
        <v>36</v>
      </c>
      <c r="I541" s="112" t="s">
        <v>36</v>
      </c>
      <c r="J541" s="71"/>
      <c r="K541" s="71"/>
    </row>
    <row r="542" spans="1:11" ht="15">
      <c r="A542" s="312">
        <v>14</v>
      </c>
      <c r="B542" s="308" t="s">
        <v>75</v>
      </c>
      <c r="C542" s="88" t="s">
        <v>71</v>
      </c>
      <c r="D542" s="116">
        <f>SUM(D543:D548)</f>
        <v>1215</v>
      </c>
      <c r="E542" s="116">
        <f>SUM(E543:E548)</f>
        <v>105</v>
      </c>
      <c r="F542" s="116">
        <f>F549</f>
        <v>0</v>
      </c>
      <c r="G542" s="116">
        <f>G549</f>
        <v>0</v>
      </c>
      <c r="H542" s="117">
        <f>SUM(H543:H548)</f>
        <v>0</v>
      </c>
      <c r="I542" s="117">
        <f>SUM(I543:I548)</f>
        <v>0</v>
      </c>
      <c r="J542" s="117">
        <f>J549</f>
        <v>0</v>
      </c>
      <c r="K542" s="117">
        <f>K549</f>
        <v>0</v>
      </c>
    </row>
    <row r="543" spans="1:11" ht="30">
      <c r="A543" s="302"/>
      <c r="B543" s="305"/>
      <c r="C543" s="77" t="s">
        <v>35</v>
      </c>
      <c r="D543" s="85">
        <v>8</v>
      </c>
      <c r="E543" s="85">
        <v>0</v>
      </c>
      <c r="F543" s="106" t="s">
        <v>36</v>
      </c>
      <c r="G543" s="106" t="s">
        <v>36</v>
      </c>
      <c r="H543" s="71"/>
      <c r="I543" s="71"/>
      <c r="J543" s="106" t="s">
        <v>36</v>
      </c>
      <c r="K543" s="106" t="s">
        <v>36</v>
      </c>
    </row>
    <row r="544" spans="1:11" ht="30">
      <c r="A544" s="302"/>
      <c r="B544" s="305"/>
      <c r="C544" s="77" t="s">
        <v>37</v>
      </c>
      <c r="D544" s="85">
        <v>417</v>
      </c>
      <c r="E544" s="85">
        <v>0</v>
      </c>
      <c r="F544" s="106" t="s">
        <v>36</v>
      </c>
      <c r="G544" s="106" t="s">
        <v>36</v>
      </c>
      <c r="H544" s="71"/>
      <c r="I544" s="71"/>
      <c r="J544" s="106" t="s">
        <v>36</v>
      </c>
      <c r="K544" s="106" t="s">
        <v>36</v>
      </c>
    </row>
    <row r="545" spans="1:11" ht="30">
      <c r="A545" s="302"/>
      <c r="B545" s="305"/>
      <c r="C545" s="77" t="s">
        <v>38</v>
      </c>
      <c r="D545" s="85">
        <v>0</v>
      </c>
      <c r="E545" s="85">
        <v>0</v>
      </c>
      <c r="F545" s="106" t="s">
        <v>36</v>
      </c>
      <c r="G545" s="106" t="s">
        <v>36</v>
      </c>
      <c r="H545" s="71"/>
      <c r="I545" s="71"/>
      <c r="J545" s="106" t="s">
        <v>36</v>
      </c>
      <c r="K545" s="106" t="s">
        <v>36</v>
      </c>
    </row>
    <row r="546" spans="1:11" ht="15">
      <c r="A546" s="302"/>
      <c r="B546" s="305"/>
      <c r="C546" s="77" t="s">
        <v>39</v>
      </c>
      <c r="D546" s="85">
        <v>628</v>
      </c>
      <c r="E546" s="85">
        <v>0</v>
      </c>
      <c r="F546" s="106" t="s">
        <v>36</v>
      </c>
      <c r="G546" s="106" t="s">
        <v>36</v>
      </c>
      <c r="H546" s="71"/>
      <c r="I546" s="71"/>
      <c r="J546" s="106" t="s">
        <v>36</v>
      </c>
      <c r="K546" s="106" t="s">
        <v>36</v>
      </c>
    </row>
    <row r="547" spans="1:11" ht="45">
      <c r="A547" s="302"/>
      <c r="B547" s="305"/>
      <c r="C547" s="77" t="s">
        <v>40</v>
      </c>
      <c r="D547" s="85">
        <v>143</v>
      </c>
      <c r="E547" s="85">
        <v>92</v>
      </c>
      <c r="F547" s="106" t="s">
        <v>36</v>
      </c>
      <c r="G547" s="106" t="s">
        <v>36</v>
      </c>
      <c r="H547" s="71"/>
      <c r="I547" s="71"/>
      <c r="J547" s="106" t="s">
        <v>36</v>
      </c>
      <c r="K547" s="106" t="s">
        <v>36</v>
      </c>
    </row>
    <row r="548" spans="1:11" ht="45">
      <c r="A548" s="302"/>
      <c r="B548" s="305"/>
      <c r="C548" s="77" t="s">
        <v>41</v>
      </c>
      <c r="D548" s="85">
        <v>19</v>
      </c>
      <c r="E548" s="85">
        <v>13</v>
      </c>
      <c r="F548" s="106" t="s">
        <v>36</v>
      </c>
      <c r="G548" s="106" t="s">
        <v>36</v>
      </c>
      <c r="H548" s="71"/>
      <c r="I548" s="71"/>
      <c r="J548" s="106" t="s">
        <v>36</v>
      </c>
      <c r="K548" s="106" t="s">
        <v>36</v>
      </c>
    </row>
    <row r="549" spans="1:11" ht="30">
      <c r="A549" s="302"/>
      <c r="B549" s="305"/>
      <c r="C549" s="111" t="s">
        <v>42</v>
      </c>
      <c r="D549" s="112" t="s">
        <v>36</v>
      </c>
      <c r="E549" s="112" t="s">
        <v>36</v>
      </c>
      <c r="F549" s="85"/>
      <c r="G549" s="85"/>
      <c r="H549" s="112" t="s">
        <v>36</v>
      </c>
      <c r="I549" s="112" t="s">
        <v>36</v>
      </c>
      <c r="J549" s="71"/>
      <c r="K549" s="71"/>
    </row>
    <row r="550" spans="1:11" ht="15.75" thickBot="1">
      <c r="A550" s="313"/>
      <c r="B550" s="306"/>
      <c r="C550" s="113" t="s">
        <v>43</v>
      </c>
      <c r="D550" s="112" t="s">
        <v>36</v>
      </c>
      <c r="E550" s="112" t="s">
        <v>36</v>
      </c>
      <c r="F550" s="114"/>
      <c r="G550" s="115"/>
      <c r="H550" s="112" t="s">
        <v>36</v>
      </c>
      <c r="I550" s="112" t="s">
        <v>36</v>
      </c>
      <c r="J550" s="71"/>
      <c r="K550" s="71"/>
    </row>
    <row r="551" spans="1:11" ht="15">
      <c r="A551" s="312">
        <v>15</v>
      </c>
      <c r="B551" s="308" t="s">
        <v>87</v>
      </c>
      <c r="C551" s="88" t="s">
        <v>71</v>
      </c>
      <c r="D551" s="116">
        <f>SUM(D552:D557)</f>
        <v>1793</v>
      </c>
      <c r="E551" s="116">
        <f>SUM(E552:E557)</f>
        <v>14</v>
      </c>
      <c r="F551" s="116">
        <f>F558</f>
        <v>0</v>
      </c>
      <c r="G551" s="116">
        <f>G558</f>
        <v>0</v>
      </c>
      <c r="H551" s="117">
        <f>SUM(H552:H557)</f>
        <v>0</v>
      </c>
      <c r="I551" s="117">
        <f>SUM(I552:I557)</f>
        <v>0</v>
      </c>
      <c r="J551" s="117">
        <f>J558</f>
        <v>0</v>
      </c>
      <c r="K551" s="117">
        <f>K558</f>
        <v>0</v>
      </c>
    </row>
    <row r="552" spans="1:11" ht="30">
      <c r="A552" s="302"/>
      <c r="B552" s="305"/>
      <c r="C552" s="77" t="s">
        <v>35</v>
      </c>
      <c r="D552" s="85">
        <v>31</v>
      </c>
      <c r="E552" s="85">
        <v>0</v>
      </c>
      <c r="F552" s="106" t="s">
        <v>36</v>
      </c>
      <c r="G552" s="106" t="s">
        <v>36</v>
      </c>
      <c r="H552" s="71"/>
      <c r="I552" s="71"/>
      <c r="J552" s="106" t="s">
        <v>36</v>
      </c>
      <c r="K552" s="106" t="s">
        <v>36</v>
      </c>
    </row>
    <row r="553" spans="1:11" ht="30">
      <c r="A553" s="302"/>
      <c r="B553" s="305"/>
      <c r="C553" s="77" t="s">
        <v>37</v>
      </c>
      <c r="D553" s="85">
        <v>154</v>
      </c>
      <c r="E553" s="85">
        <v>0</v>
      </c>
      <c r="F553" s="106" t="s">
        <v>36</v>
      </c>
      <c r="G553" s="106" t="s">
        <v>36</v>
      </c>
      <c r="H553" s="71"/>
      <c r="I553" s="71"/>
      <c r="J553" s="106" t="s">
        <v>36</v>
      </c>
      <c r="K553" s="106" t="s">
        <v>36</v>
      </c>
    </row>
    <row r="554" spans="1:11" ht="30">
      <c r="A554" s="302"/>
      <c r="B554" s="305"/>
      <c r="C554" s="77" t="s">
        <v>38</v>
      </c>
      <c r="D554" s="85">
        <v>0</v>
      </c>
      <c r="E554" s="85">
        <v>0</v>
      </c>
      <c r="F554" s="106" t="s">
        <v>36</v>
      </c>
      <c r="G554" s="106" t="s">
        <v>36</v>
      </c>
      <c r="H554" s="71"/>
      <c r="I554" s="71"/>
      <c r="J554" s="106" t="s">
        <v>36</v>
      </c>
      <c r="K554" s="106" t="s">
        <v>36</v>
      </c>
    </row>
    <row r="555" spans="1:11" ht="15">
      <c r="A555" s="302"/>
      <c r="B555" s="305"/>
      <c r="C555" s="77" t="s">
        <v>39</v>
      </c>
      <c r="D555" s="85">
        <v>1582</v>
      </c>
      <c r="E555" s="85">
        <v>0</v>
      </c>
      <c r="F555" s="106" t="s">
        <v>36</v>
      </c>
      <c r="G555" s="106" t="s">
        <v>36</v>
      </c>
      <c r="H555" s="71"/>
      <c r="I555" s="71"/>
      <c r="J555" s="106" t="s">
        <v>36</v>
      </c>
      <c r="K555" s="106" t="s">
        <v>36</v>
      </c>
    </row>
    <row r="556" spans="1:11" ht="45">
      <c r="A556" s="302"/>
      <c r="B556" s="305"/>
      <c r="C556" s="77" t="s">
        <v>40</v>
      </c>
      <c r="D556" s="85">
        <v>0</v>
      </c>
      <c r="E556" s="85">
        <v>3</v>
      </c>
      <c r="F556" s="106" t="s">
        <v>36</v>
      </c>
      <c r="G556" s="106" t="s">
        <v>36</v>
      </c>
      <c r="H556" s="71"/>
      <c r="I556" s="71"/>
      <c r="J556" s="106" t="s">
        <v>36</v>
      </c>
      <c r="K556" s="106" t="s">
        <v>36</v>
      </c>
    </row>
    <row r="557" spans="1:11" ht="45">
      <c r="A557" s="302"/>
      <c r="B557" s="305"/>
      <c r="C557" s="77" t="s">
        <v>41</v>
      </c>
      <c r="D557" s="85">
        <v>26</v>
      </c>
      <c r="E557" s="85">
        <v>11</v>
      </c>
      <c r="F557" s="106" t="s">
        <v>36</v>
      </c>
      <c r="G557" s="106" t="s">
        <v>36</v>
      </c>
      <c r="H557" s="71"/>
      <c r="I557" s="71"/>
      <c r="J557" s="106" t="s">
        <v>36</v>
      </c>
      <c r="K557" s="106" t="s">
        <v>36</v>
      </c>
    </row>
    <row r="558" spans="1:11" ht="30">
      <c r="A558" s="302"/>
      <c r="B558" s="305"/>
      <c r="C558" s="111" t="s">
        <v>42</v>
      </c>
      <c r="D558" s="112" t="s">
        <v>36</v>
      </c>
      <c r="E558" s="112" t="s">
        <v>36</v>
      </c>
      <c r="F558" s="85"/>
      <c r="G558" s="85"/>
      <c r="H558" s="112" t="s">
        <v>36</v>
      </c>
      <c r="I558" s="112" t="s">
        <v>36</v>
      </c>
      <c r="J558" s="71"/>
      <c r="K558" s="71"/>
    </row>
    <row r="559" spans="1:11" ht="15.75" thickBot="1">
      <c r="A559" s="313"/>
      <c r="B559" s="306"/>
      <c r="C559" s="113" t="s">
        <v>43</v>
      </c>
      <c r="D559" s="112" t="s">
        <v>36</v>
      </c>
      <c r="E559" s="112" t="s">
        <v>36</v>
      </c>
      <c r="F559" s="114"/>
      <c r="G559" s="115"/>
      <c r="H559" s="112" t="s">
        <v>36</v>
      </c>
      <c r="I559" s="112" t="s">
        <v>36</v>
      </c>
      <c r="J559" s="71"/>
      <c r="K559" s="71"/>
    </row>
    <row r="560" spans="1:11" ht="15">
      <c r="A560" s="312">
        <v>16</v>
      </c>
      <c r="B560" s="308" t="s">
        <v>68</v>
      </c>
      <c r="C560" s="88" t="s">
        <v>71</v>
      </c>
      <c r="D560" s="116">
        <f>SUM(D561:D566)</f>
        <v>1639</v>
      </c>
      <c r="E560" s="116">
        <f>SUM(E561:E566)</f>
        <v>0</v>
      </c>
      <c r="F560" s="116">
        <f>F567</f>
        <v>0</v>
      </c>
      <c r="G560" s="116">
        <f>G567</f>
        <v>0</v>
      </c>
      <c r="H560" s="117">
        <f>SUM(H561:H566)</f>
        <v>0</v>
      </c>
      <c r="I560" s="117">
        <f>SUM(I561:I566)</f>
        <v>0</v>
      </c>
      <c r="J560" s="117">
        <f>J567</f>
        <v>0</v>
      </c>
      <c r="K560" s="117">
        <f>K567</f>
        <v>0</v>
      </c>
    </row>
    <row r="561" spans="1:11" ht="30">
      <c r="A561" s="302"/>
      <c r="B561" s="305"/>
      <c r="C561" s="77" t="s">
        <v>35</v>
      </c>
      <c r="D561" s="85">
        <v>0</v>
      </c>
      <c r="E561" s="85">
        <v>0</v>
      </c>
      <c r="F561" s="106" t="s">
        <v>36</v>
      </c>
      <c r="G561" s="106" t="s">
        <v>36</v>
      </c>
      <c r="H561" s="71"/>
      <c r="I561" s="71"/>
      <c r="J561" s="106" t="s">
        <v>36</v>
      </c>
      <c r="K561" s="106" t="s">
        <v>36</v>
      </c>
    </row>
    <row r="562" spans="1:11" ht="30">
      <c r="A562" s="302"/>
      <c r="B562" s="305"/>
      <c r="C562" s="77" t="s">
        <v>37</v>
      </c>
      <c r="D562" s="85">
        <v>205</v>
      </c>
      <c r="E562" s="85">
        <v>0</v>
      </c>
      <c r="F562" s="106" t="s">
        <v>36</v>
      </c>
      <c r="G562" s="106" t="s">
        <v>36</v>
      </c>
      <c r="H562" s="71"/>
      <c r="I562" s="71"/>
      <c r="J562" s="106" t="s">
        <v>36</v>
      </c>
      <c r="K562" s="106" t="s">
        <v>36</v>
      </c>
    </row>
    <row r="563" spans="1:11" ht="30">
      <c r="A563" s="302"/>
      <c r="B563" s="305"/>
      <c r="C563" s="77" t="s">
        <v>38</v>
      </c>
      <c r="D563" s="85">
        <v>0</v>
      </c>
      <c r="E563" s="85">
        <v>0</v>
      </c>
      <c r="F563" s="106" t="s">
        <v>36</v>
      </c>
      <c r="G563" s="106" t="s">
        <v>36</v>
      </c>
      <c r="H563" s="71"/>
      <c r="I563" s="71"/>
      <c r="J563" s="106" t="s">
        <v>36</v>
      </c>
      <c r="K563" s="106" t="s">
        <v>36</v>
      </c>
    </row>
    <row r="564" spans="1:11" ht="15">
      <c r="A564" s="302"/>
      <c r="B564" s="305"/>
      <c r="C564" s="77" t="s">
        <v>39</v>
      </c>
      <c r="D564" s="85">
        <v>1350</v>
      </c>
      <c r="E564" s="85">
        <v>0</v>
      </c>
      <c r="F564" s="106" t="s">
        <v>36</v>
      </c>
      <c r="G564" s="106" t="s">
        <v>36</v>
      </c>
      <c r="H564" s="71"/>
      <c r="I564" s="71"/>
      <c r="J564" s="106" t="s">
        <v>36</v>
      </c>
      <c r="K564" s="106" t="s">
        <v>36</v>
      </c>
    </row>
    <row r="565" spans="1:11" ht="45">
      <c r="A565" s="302"/>
      <c r="B565" s="305"/>
      <c r="C565" s="77" t="s">
        <v>40</v>
      </c>
      <c r="D565" s="85">
        <v>0</v>
      </c>
      <c r="E565" s="85">
        <v>0</v>
      </c>
      <c r="F565" s="106" t="s">
        <v>36</v>
      </c>
      <c r="G565" s="106" t="s">
        <v>36</v>
      </c>
      <c r="H565" s="71"/>
      <c r="I565" s="71"/>
      <c r="J565" s="106" t="s">
        <v>36</v>
      </c>
      <c r="K565" s="106" t="s">
        <v>36</v>
      </c>
    </row>
    <row r="566" spans="1:11" ht="45">
      <c r="A566" s="302"/>
      <c r="B566" s="305"/>
      <c r="C566" s="77" t="s">
        <v>41</v>
      </c>
      <c r="D566" s="85">
        <v>84</v>
      </c>
      <c r="E566" s="85">
        <v>0</v>
      </c>
      <c r="F566" s="106" t="s">
        <v>36</v>
      </c>
      <c r="G566" s="106" t="s">
        <v>36</v>
      </c>
      <c r="H566" s="71"/>
      <c r="I566" s="71"/>
      <c r="J566" s="106" t="s">
        <v>36</v>
      </c>
      <c r="K566" s="106" t="s">
        <v>36</v>
      </c>
    </row>
    <row r="567" spans="1:11" ht="30">
      <c r="A567" s="302"/>
      <c r="B567" s="305"/>
      <c r="C567" s="111" t="s">
        <v>42</v>
      </c>
      <c r="D567" s="112" t="s">
        <v>36</v>
      </c>
      <c r="E567" s="112" t="s">
        <v>36</v>
      </c>
      <c r="F567" s="85"/>
      <c r="G567" s="85"/>
      <c r="H567" s="112" t="s">
        <v>36</v>
      </c>
      <c r="I567" s="112" t="s">
        <v>36</v>
      </c>
      <c r="J567" s="71"/>
      <c r="K567" s="71"/>
    </row>
    <row r="568" spans="1:11" ht="15.75" thickBot="1">
      <c r="A568" s="313"/>
      <c r="B568" s="306"/>
      <c r="C568" s="113" t="s">
        <v>43</v>
      </c>
      <c r="D568" s="112" t="s">
        <v>36</v>
      </c>
      <c r="E568" s="112" t="s">
        <v>36</v>
      </c>
      <c r="F568" s="114"/>
      <c r="G568" s="115"/>
      <c r="H568" s="112" t="s">
        <v>36</v>
      </c>
      <c r="I568" s="112" t="s">
        <v>36</v>
      </c>
      <c r="J568" s="71"/>
      <c r="K568" s="71"/>
    </row>
    <row r="569" spans="1:11" ht="15">
      <c r="A569" s="312">
        <v>17</v>
      </c>
      <c r="B569" s="308" t="s">
        <v>73</v>
      </c>
      <c r="C569" s="88" t="s">
        <v>71</v>
      </c>
      <c r="D569" s="116">
        <f>SUM(D570:D575)</f>
        <v>361</v>
      </c>
      <c r="E569" s="116">
        <f>SUM(E570:E575)</f>
        <v>33</v>
      </c>
      <c r="F569" s="116">
        <f>F576</f>
        <v>0</v>
      </c>
      <c r="G569" s="116">
        <f>G576</f>
        <v>0</v>
      </c>
      <c r="H569" s="117">
        <f>SUM(H570:H575)</f>
        <v>0</v>
      </c>
      <c r="I569" s="117">
        <f>SUM(I570:I575)</f>
        <v>0</v>
      </c>
      <c r="J569" s="117">
        <f>J576</f>
        <v>0</v>
      </c>
      <c r="K569" s="117">
        <f>K576</f>
        <v>0</v>
      </c>
    </row>
    <row r="570" spans="1:11" ht="30">
      <c r="A570" s="302"/>
      <c r="B570" s="305"/>
      <c r="C570" s="77" t="s">
        <v>35</v>
      </c>
      <c r="D570" s="85">
        <v>0</v>
      </c>
      <c r="E570" s="85">
        <v>0</v>
      </c>
      <c r="F570" s="106" t="s">
        <v>36</v>
      </c>
      <c r="G570" s="106" t="s">
        <v>36</v>
      </c>
      <c r="H570" s="71"/>
      <c r="I570" s="71"/>
      <c r="J570" s="106" t="s">
        <v>36</v>
      </c>
      <c r="K570" s="106" t="s">
        <v>36</v>
      </c>
    </row>
    <row r="571" spans="1:11" ht="30">
      <c r="A571" s="302"/>
      <c r="B571" s="305"/>
      <c r="C571" s="77" t="s">
        <v>37</v>
      </c>
      <c r="D571" s="85">
        <v>143</v>
      </c>
      <c r="E571" s="85">
        <v>27</v>
      </c>
      <c r="F571" s="106" t="s">
        <v>36</v>
      </c>
      <c r="G571" s="106" t="s">
        <v>36</v>
      </c>
      <c r="H571" s="71"/>
      <c r="I571" s="71"/>
      <c r="J571" s="106" t="s">
        <v>36</v>
      </c>
      <c r="K571" s="106" t="s">
        <v>36</v>
      </c>
    </row>
    <row r="572" spans="1:11" ht="30">
      <c r="A572" s="302"/>
      <c r="B572" s="305"/>
      <c r="C572" s="77" t="s">
        <v>38</v>
      </c>
      <c r="D572" s="85">
        <v>0</v>
      </c>
      <c r="E572" s="85">
        <v>0</v>
      </c>
      <c r="F572" s="106" t="s">
        <v>36</v>
      </c>
      <c r="G572" s="106" t="s">
        <v>36</v>
      </c>
      <c r="H572" s="71"/>
      <c r="I572" s="71"/>
      <c r="J572" s="106" t="s">
        <v>36</v>
      </c>
      <c r="K572" s="106" t="s">
        <v>36</v>
      </c>
    </row>
    <row r="573" spans="1:11" ht="15">
      <c r="A573" s="302"/>
      <c r="B573" s="305"/>
      <c r="C573" s="77" t="s">
        <v>39</v>
      </c>
      <c r="D573" s="85">
        <v>47</v>
      </c>
      <c r="E573" s="85">
        <v>0</v>
      </c>
      <c r="F573" s="106" t="s">
        <v>36</v>
      </c>
      <c r="G573" s="106" t="s">
        <v>36</v>
      </c>
      <c r="H573" s="71"/>
      <c r="I573" s="71"/>
      <c r="J573" s="106" t="s">
        <v>36</v>
      </c>
      <c r="K573" s="106" t="s">
        <v>36</v>
      </c>
    </row>
    <row r="574" spans="1:11" ht="45">
      <c r="A574" s="302"/>
      <c r="B574" s="305"/>
      <c r="C574" s="77" t="s">
        <v>40</v>
      </c>
      <c r="D574" s="85">
        <v>0</v>
      </c>
      <c r="E574" s="85">
        <v>0</v>
      </c>
      <c r="F574" s="106" t="s">
        <v>36</v>
      </c>
      <c r="G574" s="106" t="s">
        <v>36</v>
      </c>
      <c r="H574" s="71"/>
      <c r="I574" s="71"/>
      <c r="J574" s="106" t="s">
        <v>36</v>
      </c>
      <c r="K574" s="106" t="s">
        <v>36</v>
      </c>
    </row>
    <row r="575" spans="1:11" ht="45">
      <c r="A575" s="302"/>
      <c r="B575" s="305"/>
      <c r="C575" s="77" t="s">
        <v>41</v>
      </c>
      <c r="D575" s="85">
        <v>171</v>
      </c>
      <c r="E575" s="85">
        <v>6</v>
      </c>
      <c r="F575" s="106" t="s">
        <v>36</v>
      </c>
      <c r="G575" s="106" t="s">
        <v>36</v>
      </c>
      <c r="H575" s="71"/>
      <c r="I575" s="71"/>
      <c r="J575" s="106" t="s">
        <v>36</v>
      </c>
      <c r="K575" s="106" t="s">
        <v>36</v>
      </c>
    </row>
    <row r="576" spans="1:11" ht="30">
      <c r="A576" s="302"/>
      <c r="B576" s="305"/>
      <c r="C576" s="111" t="s">
        <v>42</v>
      </c>
      <c r="D576" s="112" t="s">
        <v>36</v>
      </c>
      <c r="E576" s="112" t="s">
        <v>36</v>
      </c>
      <c r="F576" s="85"/>
      <c r="G576" s="85"/>
      <c r="H576" s="112" t="s">
        <v>36</v>
      </c>
      <c r="I576" s="112" t="s">
        <v>36</v>
      </c>
      <c r="J576" s="71"/>
      <c r="K576" s="71"/>
    </row>
    <row r="577" spans="1:11" ht="15">
      <c r="A577" s="313"/>
      <c r="B577" s="306"/>
      <c r="C577" s="113" t="s">
        <v>43</v>
      </c>
      <c r="D577" s="112" t="s">
        <v>36</v>
      </c>
      <c r="E577" s="112" t="s">
        <v>36</v>
      </c>
      <c r="F577" s="114"/>
      <c r="G577" s="115"/>
      <c r="H577" s="112" t="s">
        <v>36</v>
      </c>
      <c r="I577" s="112" t="s">
        <v>36</v>
      </c>
      <c r="J577" s="71"/>
      <c r="K577" s="71"/>
    </row>
    <row r="578" spans="1:11" ht="15">
      <c r="A578" s="118"/>
      <c r="B578" s="309" t="s">
        <v>90</v>
      </c>
      <c r="C578" s="310"/>
      <c r="D578" s="119">
        <f aca="true" t="shared" si="57" ref="D578:K578">D9+D129+D273+D417</f>
        <v>2196144</v>
      </c>
      <c r="E578" s="119">
        <f t="shared" si="57"/>
        <v>99225</v>
      </c>
      <c r="F578" s="119">
        <f t="shared" si="57"/>
        <v>34330</v>
      </c>
      <c r="G578" s="119">
        <f t="shared" si="57"/>
        <v>165</v>
      </c>
      <c r="H578" s="119">
        <f t="shared" si="57"/>
        <v>0</v>
      </c>
      <c r="I578" s="119">
        <f t="shared" si="57"/>
        <v>0</v>
      </c>
      <c r="J578" s="119">
        <f t="shared" si="57"/>
        <v>0</v>
      </c>
      <c r="K578" s="119">
        <f t="shared" si="57"/>
        <v>0</v>
      </c>
    </row>
    <row r="579" spans="1:11" ht="15">
      <c r="A579" s="73"/>
      <c r="B579" s="120"/>
      <c r="C579" s="121"/>
      <c r="D579" s="115" t="s">
        <v>92</v>
      </c>
      <c r="E579" s="122">
        <f>D578+E578</f>
        <v>2295369</v>
      </c>
      <c r="F579" s="115" t="s">
        <v>92</v>
      </c>
      <c r="G579" s="122">
        <f>F578+G578</f>
        <v>34495</v>
      </c>
      <c r="H579" s="115" t="s">
        <v>92</v>
      </c>
      <c r="I579" s="122">
        <f>H578+I578</f>
        <v>0</v>
      </c>
      <c r="J579" s="115" t="s">
        <v>92</v>
      </c>
      <c r="K579" s="122">
        <f>J578+K578</f>
        <v>0</v>
      </c>
    </row>
    <row r="580" spans="1:11" ht="15">
      <c r="A580" s="118"/>
      <c r="B580" s="123"/>
      <c r="C580" s="123" t="s">
        <v>91</v>
      </c>
      <c r="D580" s="119">
        <f aca="true" t="shared" si="58" ref="D580:K580">D9+D129+D273</f>
        <v>2172289</v>
      </c>
      <c r="E580" s="119">
        <f t="shared" si="58"/>
        <v>97879</v>
      </c>
      <c r="F580" s="119">
        <f t="shared" si="58"/>
        <v>34330</v>
      </c>
      <c r="G580" s="119">
        <f t="shared" si="58"/>
        <v>165</v>
      </c>
      <c r="H580" s="119">
        <f t="shared" si="58"/>
        <v>0</v>
      </c>
      <c r="I580" s="119">
        <f t="shared" si="58"/>
        <v>0</v>
      </c>
      <c r="J580" s="119">
        <f t="shared" si="58"/>
        <v>0</v>
      </c>
      <c r="K580" s="119">
        <f t="shared" si="58"/>
        <v>0</v>
      </c>
    </row>
    <row r="581" spans="1:11" ht="15">
      <c r="A581" s="124"/>
      <c r="B581" s="125"/>
      <c r="C581" s="125"/>
      <c r="D581" s="126" t="s">
        <v>92</v>
      </c>
      <c r="E581" s="122">
        <f>D580+E580</f>
        <v>2270168</v>
      </c>
      <c r="F581" s="126" t="s">
        <v>92</v>
      </c>
      <c r="G581" s="122">
        <f>F580+G580</f>
        <v>34495</v>
      </c>
      <c r="H581" s="115" t="s">
        <v>92</v>
      </c>
      <c r="I581" s="127">
        <f>H580+I580</f>
        <v>0</v>
      </c>
      <c r="J581" s="115" t="s">
        <v>92</v>
      </c>
      <c r="K581" s="127">
        <f>J580+K580</f>
        <v>0</v>
      </c>
    </row>
    <row r="582" spans="1:11" ht="12.75">
      <c r="A582" s="13"/>
      <c r="B582" s="5"/>
      <c r="C582" s="5"/>
      <c r="D582" s="6"/>
      <c r="E582" s="6"/>
      <c r="F582" s="6"/>
      <c r="G582" s="6"/>
      <c r="H582" s="7"/>
      <c r="I582" s="7"/>
      <c r="J582" s="7"/>
      <c r="K582" s="7"/>
    </row>
  </sheetData>
  <sheetProtection selectLockedCells="1" selectUnlockedCells="1"/>
  <mergeCells count="149">
    <mergeCell ref="A488:A496"/>
    <mergeCell ref="B488:B496"/>
    <mergeCell ref="A479:A487"/>
    <mergeCell ref="B479:B487"/>
    <mergeCell ref="B443:B451"/>
    <mergeCell ref="A470:A478"/>
    <mergeCell ref="B470:B478"/>
    <mergeCell ref="A452:A460"/>
    <mergeCell ref="B452:B460"/>
    <mergeCell ref="A461:A469"/>
    <mergeCell ref="A551:A559"/>
    <mergeCell ref="B551:B559"/>
    <mergeCell ref="A506:A514"/>
    <mergeCell ref="B506:B514"/>
    <mergeCell ref="A515:A523"/>
    <mergeCell ref="B515:B523"/>
    <mergeCell ref="A524:A532"/>
    <mergeCell ref="B524:B532"/>
    <mergeCell ref="A542:A550"/>
    <mergeCell ref="A401:A408"/>
    <mergeCell ref="B401:B408"/>
    <mergeCell ref="A409:A416"/>
    <mergeCell ref="B409:B416"/>
    <mergeCell ref="A497:A505"/>
    <mergeCell ref="B497:B505"/>
    <mergeCell ref="A425:A433"/>
    <mergeCell ref="A434:A442"/>
    <mergeCell ref="B434:B442"/>
    <mergeCell ref="B461:B469"/>
    <mergeCell ref="A443:A451"/>
    <mergeCell ref="A385:A392"/>
    <mergeCell ref="B385:B392"/>
    <mergeCell ref="A393:A400"/>
    <mergeCell ref="B393:B400"/>
    <mergeCell ref="A560:A568"/>
    <mergeCell ref="B560:B568"/>
    <mergeCell ref="B417:B424"/>
    <mergeCell ref="A417:A424"/>
    <mergeCell ref="A533:A541"/>
    <mergeCell ref="A361:A368"/>
    <mergeCell ref="B361:B368"/>
    <mergeCell ref="A369:A376"/>
    <mergeCell ref="B369:B376"/>
    <mergeCell ref="A377:A384"/>
    <mergeCell ref="B377:B384"/>
    <mergeCell ref="A345:A352"/>
    <mergeCell ref="B345:B352"/>
    <mergeCell ref="A305:A312"/>
    <mergeCell ref="B305:B312"/>
    <mergeCell ref="A313:A320"/>
    <mergeCell ref="A353:A360"/>
    <mergeCell ref="B353:B360"/>
    <mergeCell ref="A209:A216"/>
    <mergeCell ref="B209:B216"/>
    <mergeCell ref="B313:B320"/>
    <mergeCell ref="A321:A328"/>
    <mergeCell ref="B321:B328"/>
    <mergeCell ref="A265:A272"/>
    <mergeCell ref="B265:B272"/>
    <mergeCell ref="A257:A264"/>
    <mergeCell ref="B257:B264"/>
    <mergeCell ref="A217:A224"/>
    <mergeCell ref="A249:A256"/>
    <mergeCell ref="B249:B256"/>
    <mergeCell ref="A233:A240"/>
    <mergeCell ref="B233:B240"/>
    <mergeCell ref="A241:A248"/>
    <mergeCell ref="B241:B248"/>
    <mergeCell ref="A177:A184"/>
    <mergeCell ref="B177:B184"/>
    <mergeCell ref="A225:A232"/>
    <mergeCell ref="B225:B232"/>
    <mergeCell ref="A185:A192"/>
    <mergeCell ref="B185:B192"/>
    <mergeCell ref="A193:A200"/>
    <mergeCell ref="B193:B200"/>
    <mergeCell ref="A201:A208"/>
    <mergeCell ref="B201:B208"/>
    <mergeCell ref="A137:A144"/>
    <mergeCell ref="B137:B144"/>
    <mergeCell ref="A161:A168"/>
    <mergeCell ref="B161:B168"/>
    <mergeCell ref="A169:A176"/>
    <mergeCell ref="B169:B176"/>
    <mergeCell ref="A145:A152"/>
    <mergeCell ref="B145:B152"/>
    <mergeCell ref="A153:A160"/>
    <mergeCell ref="B153:B160"/>
    <mergeCell ref="A97:A104"/>
    <mergeCell ref="A105:A112"/>
    <mergeCell ref="B113:B120"/>
    <mergeCell ref="A113:A120"/>
    <mergeCell ref="B121:B128"/>
    <mergeCell ref="A121:A128"/>
    <mergeCell ref="B105:B112"/>
    <mergeCell ref="A65:A72"/>
    <mergeCell ref="A73:A80"/>
    <mergeCell ref="B81:B88"/>
    <mergeCell ref="A81:A88"/>
    <mergeCell ref="B89:B96"/>
    <mergeCell ref="A89:A96"/>
    <mergeCell ref="B73:B80"/>
    <mergeCell ref="A273:A280"/>
    <mergeCell ref="B273:B280"/>
    <mergeCell ref="B33:B40"/>
    <mergeCell ref="B57:B64"/>
    <mergeCell ref="B65:B72"/>
    <mergeCell ref="A17:A24"/>
    <mergeCell ref="A25:A32"/>
    <mergeCell ref="A33:A40"/>
    <mergeCell ref="A41:A48"/>
    <mergeCell ref="A49:A56"/>
    <mergeCell ref="B578:C578"/>
    <mergeCell ref="A281:A288"/>
    <mergeCell ref="B281:B288"/>
    <mergeCell ref="A289:A296"/>
    <mergeCell ref="B289:B296"/>
    <mergeCell ref="A297:A304"/>
    <mergeCell ref="A329:A336"/>
    <mergeCell ref="B329:B336"/>
    <mergeCell ref="A337:A344"/>
    <mergeCell ref="A569:A577"/>
    <mergeCell ref="B297:B304"/>
    <mergeCell ref="B425:B433"/>
    <mergeCell ref="B217:B224"/>
    <mergeCell ref="B97:B104"/>
    <mergeCell ref="B337:B344"/>
    <mergeCell ref="B569:B577"/>
    <mergeCell ref="B533:B541"/>
    <mergeCell ref="B542:B550"/>
    <mergeCell ref="A9:A16"/>
    <mergeCell ref="B9:B16"/>
    <mergeCell ref="A129:A136"/>
    <mergeCell ref="B129:B136"/>
    <mergeCell ref="A8:K8"/>
    <mergeCell ref="B17:B24"/>
    <mergeCell ref="B25:B32"/>
    <mergeCell ref="B41:B48"/>
    <mergeCell ref="B49:B56"/>
    <mergeCell ref="A57:A64"/>
    <mergeCell ref="A1:K1"/>
    <mergeCell ref="A2:G2"/>
    <mergeCell ref="H3:I5"/>
    <mergeCell ref="J3:K5"/>
    <mergeCell ref="A3:A6"/>
    <mergeCell ref="B3:B6"/>
    <mergeCell ref="C3:C6"/>
    <mergeCell ref="D3:E5"/>
    <mergeCell ref="F3:G5"/>
  </mergeCells>
  <printOptions/>
  <pageMargins left="0.11805555555555555" right="0.11805555555555555" top="0.984027777777777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480"/>
  <sheetViews>
    <sheetView zoomScalePageLayoutView="0" workbookViewId="0" topLeftCell="A154">
      <selection activeCell="A2" sqref="A2"/>
    </sheetView>
  </sheetViews>
  <sheetFormatPr defaultColWidth="9.00390625" defaultRowHeight="12.75"/>
  <cols>
    <col min="1" max="1" width="16.8515625" style="0" customWidth="1"/>
    <col min="2" max="2" width="70.28125" style="0" customWidth="1"/>
    <col min="3" max="3" width="42.57421875" style="0" customWidth="1"/>
    <col min="4" max="4" width="41.140625" style="0" customWidth="1"/>
  </cols>
  <sheetData>
    <row r="1" spans="1:4" s="1" customFormat="1" ht="44.25" customHeight="1">
      <c r="A1" s="331" t="s">
        <v>139</v>
      </c>
      <c r="B1" s="332"/>
      <c r="C1" s="332"/>
      <c r="D1" s="333"/>
    </row>
    <row r="2" spans="1:4" s="1" customFormat="1" ht="42.75" customHeight="1">
      <c r="A2" s="128" t="s">
        <v>0</v>
      </c>
      <c r="B2" s="128" t="s">
        <v>45</v>
      </c>
      <c r="C2" s="129" t="s">
        <v>101</v>
      </c>
      <c r="D2" s="130" t="s">
        <v>102</v>
      </c>
    </row>
    <row r="3" spans="1:4" s="1" customFormat="1" ht="15" customHeight="1">
      <c r="A3" s="128">
        <v>1</v>
      </c>
      <c r="B3" s="128">
        <v>2</v>
      </c>
      <c r="C3" s="131">
        <v>3</v>
      </c>
      <c r="D3" s="128">
        <v>4</v>
      </c>
    </row>
    <row r="4" spans="1:4" ht="15.75" thickBot="1">
      <c r="A4" s="334" t="s">
        <v>94</v>
      </c>
      <c r="B4" s="335"/>
      <c r="C4" s="335"/>
      <c r="D4" s="336"/>
    </row>
    <row r="5" spans="1:4" ht="45">
      <c r="A5" s="328" t="s">
        <v>54</v>
      </c>
      <c r="B5" s="132" t="s">
        <v>46</v>
      </c>
      <c r="C5" s="133">
        <f>SUM(C7:C12)</f>
        <v>0</v>
      </c>
      <c r="D5" s="134">
        <f>SUM(D7:D12)</f>
        <v>0</v>
      </c>
    </row>
    <row r="6" spans="1:4" ht="15">
      <c r="A6" s="329"/>
      <c r="B6" s="325" t="s">
        <v>47</v>
      </c>
      <c r="C6" s="326"/>
      <c r="D6" s="327"/>
    </row>
    <row r="7" spans="1:4" ht="15">
      <c r="A7" s="329"/>
      <c r="B7" s="77" t="s">
        <v>48</v>
      </c>
      <c r="C7" s="135"/>
      <c r="D7" s="136"/>
    </row>
    <row r="8" spans="1:4" ht="15">
      <c r="A8" s="329"/>
      <c r="B8" s="77" t="s">
        <v>49</v>
      </c>
      <c r="C8" s="49"/>
      <c r="D8" s="136"/>
    </row>
    <row r="9" spans="1:4" ht="15">
      <c r="A9" s="329"/>
      <c r="B9" s="77" t="s">
        <v>50</v>
      </c>
      <c r="C9" s="49"/>
      <c r="D9" s="136"/>
    </row>
    <row r="10" spans="1:4" ht="15">
      <c r="A10" s="329"/>
      <c r="B10" s="77" t="s">
        <v>51</v>
      </c>
      <c r="C10" s="49"/>
      <c r="D10" s="136"/>
    </row>
    <row r="11" spans="1:4" ht="15">
      <c r="A11" s="329"/>
      <c r="B11" s="77" t="s">
        <v>52</v>
      </c>
      <c r="C11" s="49"/>
      <c r="D11" s="136"/>
    </row>
    <row r="12" spans="1:4" ht="12.75" customHeight="1">
      <c r="A12" s="329"/>
      <c r="B12" s="77" t="s">
        <v>53</v>
      </c>
      <c r="C12" s="49"/>
      <c r="D12" s="136"/>
    </row>
    <row r="13" spans="1:4" ht="15.75" thickBot="1">
      <c r="A13" s="330"/>
      <c r="B13" s="137"/>
      <c r="C13" s="87"/>
      <c r="D13" s="138"/>
    </row>
    <row r="14" spans="1:4" ht="45">
      <c r="A14" s="328" t="s">
        <v>56</v>
      </c>
      <c r="B14" s="132" t="s">
        <v>46</v>
      </c>
      <c r="C14" s="133">
        <f>SUM(C16:C21)</f>
        <v>0</v>
      </c>
      <c r="D14" s="134">
        <f>SUM(D16:D21)</f>
        <v>0</v>
      </c>
    </row>
    <row r="15" spans="1:4" ht="15">
      <c r="A15" s="329"/>
      <c r="B15" s="325" t="s">
        <v>47</v>
      </c>
      <c r="C15" s="326"/>
      <c r="D15" s="327"/>
    </row>
    <row r="16" spans="1:4" ht="15">
      <c r="A16" s="329"/>
      <c r="B16" s="77" t="s">
        <v>48</v>
      </c>
      <c r="C16" s="135"/>
      <c r="D16" s="136"/>
    </row>
    <row r="17" spans="1:4" ht="15">
      <c r="A17" s="329"/>
      <c r="B17" s="77" t="s">
        <v>49</v>
      </c>
      <c r="C17" s="49"/>
      <c r="D17" s="136"/>
    </row>
    <row r="18" spans="1:4" ht="15">
      <c r="A18" s="329"/>
      <c r="B18" s="77" t="s">
        <v>50</v>
      </c>
      <c r="C18" s="49"/>
      <c r="D18" s="136"/>
    </row>
    <row r="19" spans="1:4" ht="15">
      <c r="A19" s="329"/>
      <c r="B19" s="77" t="s">
        <v>51</v>
      </c>
      <c r="C19" s="49"/>
      <c r="D19" s="136"/>
    </row>
    <row r="20" spans="1:4" ht="15">
      <c r="A20" s="329"/>
      <c r="B20" s="77" t="s">
        <v>52</v>
      </c>
      <c r="C20" s="49"/>
      <c r="D20" s="136"/>
    </row>
    <row r="21" spans="1:4" ht="15">
      <c r="A21" s="329"/>
      <c r="B21" s="77" t="s">
        <v>53</v>
      </c>
      <c r="C21" s="49"/>
      <c r="D21" s="136"/>
    </row>
    <row r="22" spans="1:4" ht="15.75" thickBot="1">
      <c r="A22" s="330"/>
      <c r="B22" s="137"/>
      <c r="C22" s="87"/>
      <c r="D22" s="138"/>
    </row>
    <row r="23" spans="1:4" ht="45">
      <c r="A23" s="328" t="s">
        <v>66</v>
      </c>
      <c r="B23" s="132" t="s">
        <v>46</v>
      </c>
      <c r="C23" s="133">
        <f>SUM(C25:C30)</f>
        <v>0</v>
      </c>
      <c r="D23" s="134">
        <f>SUM(D25:D30)</f>
        <v>0</v>
      </c>
    </row>
    <row r="24" spans="1:4" ht="12.75" customHeight="1">
      <c r="A24" s="329"/>
      <c r="B24" s="325" t="s">
        <v>47</v>
      </c>
      <c r="C24" s="326"/>
      <c r="D24" s="327"/>
    </row>
    <row r="25" spans="1:4" ht="15">
      <c r="A25" s="329"/>
      <c r="B25" s="77" t="s">
        <v>48</v>
      </c>
      <c r="C25" s="135"/>
      <c r="D25" s="136"/>
    </row>
    <row r="26" spans="1:4" ht="15">
      <c r="A26" s="329"/>
      <c r="B26" s="77" t="s">
        <v>49</v>
      </c>
      <c r="C26" s="49"/>
      <c r="D26" s="136"/>
    </row>
    <row r="27" spans="1:4" ht="15">
      <c r="A27" s="329"/>
      <c r="B27" s="77" t="s">
        <v>50</v>
      </c>
      <c r="C27" s="49"/>
      <c r="D27" s="136"/>
    </row>
    <row r="28" spans="1:4" ht="15">
      <c r="A28" s="329"/>
      <c r="B28" s="77" t="s">
        <v>51</v>
      </c>
      <c r="C28" s="49"/>
      <c r="D28" s="136"/>
    </row>
    <row r="29" spans="1:4" ht="15">
      <c r="A29" s="329"/>
      <c r="B29" s="77" t="s">
        <v>52</v>
      </c>
      <c r="C29" s="49"/>
      <c r="D29" s="136"/>
    </row>
    <row r="30" spans="1:4" ht="15">
      <c r="A30" s="329"/>
      <c r="B30" s="77" t="s">
        <v>53</v>
      </c>
      <c r="C30" s="49"/>
      <c r="D30" s="136"/>
    </row>
    <row r="31" spans="1:4" ht="15.75" thickBot="1">
      <c r="A31" s="330"/>
      <c r="B31" s="137"/>
      <c r="C31" s="87"/>
      <c r="D31" s="138"/>
    </row>
    <row r="32" spans="1:4" ht="45">
      <c r="A32" s="328" t="s">
        <v>67</v>
      </c>
      <c r="B32" s="132" t="s">
        <v>46</v>
      </c>
      <c r="C32" s="133">
        <f>SUM(C34:C39)</f>
        <v>0</v>
      </c>
      <c r="D32" s="134">
        <f>SUM(D34:D39)</f>
        <v>0</v>
      </c>
    </row>
    <row r="33" spans="1:4" ht="15">
      <c r="A33" s="329"/>
      <c r="B33" s="325" t="s">
        <v>47</v>
      </c>
      <c r="C33" s="326"/>
      <c r="D33" s="327"/>
    </row>
    <row r="34" spans="1:4" ht="15">
      <c r="A34" s="329"/>
      <c r="B34" s="77" t="s">
        <v>48</v>
      </c>
      <c r="C34" s="135"/>
      <c r="D34" s="136"/>
    </row>
    <row r="35" spans="1:4" ht="15">
      <c r="A35" s="329"/>
      <c r="B35" s="77" t="s">
        <v>49</v>
      </c>
      <c r="C35" s="49"/>
      <c r="D35" s="136"/>
    </row>
    <row r="36" spans="1:4" ht="14.25" customHeight="1">
      <c r="A36" s="329"/>
      <c r="B36" s="77" t="s">
        <v>50</v>
      </c>
      <c r="C36" s="49"/>
      <c r="D36" s="136"/>
    </row>
    <row r="37" spans="1:4" ht="15">
      <c r="A37" s="329"/>
      <c r="B37" s="77" t="s">
        <v>51</v>
      </c>
      <c r="C37" s="49"/>
      <c r="D37" s="136"/>
    </row>
    <row r="38" spans="1:4" ht="15">
      <c r="A38" s="329"/>
      <c r="B38" s="77" t="s">
        <v>52</v>
      </c>
      <c r="C38" s="49"/>
      <c r="D38" s="136"/>
    </row>
    <row r="39" spans="1:4" ht="15">
      <c r="A39" s="329"/>
      <c r="B39" s="77" t="s">
        <v>53</v>
      </c>
      <c r="C39" s="49"/>
      <c r="D39" s="136"/>
    </row>
    <row r="40" spans="1:4" ht="15.75" thickBot="1">
      <c r="A40" s="330"/>
      <c r="B40" s="137"/>
      <c r="C40" s="87"/>
      <c r="D40" s="138"/>
    </row>
    <row r="41" spans="1:4" ht="45">
      <c r="A41" s="328" t="s">
        <v>80</v>
      </c>
      <c r="B41" s="132" t="s">
        <v>46</v>
      </c>
      <c r="C41" s="133">
        <f>SUM(C43:C48)</f>
        <v>0</v>
      </c>
      <c r="D41" s="134">
        <f>SUM(D43:D48)</f>
        <v>0</v>
      </c>
    </row>
    <row r="42" spans="1:4" ht="15">
      <c r="A42" s="329"/>
      <c r="B42" s="325" t="s">
        <v>47</v>
      </c>
      <c r="C42" s="326"/>
      <c r="D42" s="327"/>
    </row>
    <row r="43" spans="1:4" ht="15">
      <c r="A43" s="329"/>
      <c r="B43" s="77" t="s">
        <v>48</v>
      </c>
      <c r="C43" s="135"/>
      <c r="D43" s="136"/>
    </row>
    <row r="44" spans="1:4" ht="15">
      <c r="A44" s="329"/>
      <c r="B44" s="77" t="s">
        <v>49</v>
      </c>
      <c r="C44" s="49"/>
      <c r="D44" s="136"/>
    </row>
    <row r="45" spans="1:4" ht="15">
      <c r="A45" s="329"/>
      <c r="B45" s="77" t="s">
        <v>50</v>
      </c>
      <c r="C45" s="49"/>
      <c r="D45" s="136"/>
    </row>
    <row r="46" spans="1:4" ht="15">
      <c r="A46" s="329"/>
      <c r="B46" s="77" t="s">
        <v>51</v>
      </c>
      <c r="C46" s="49"/>
      <c r="D46" s="136"/>
    </row>
    <row r="47" spans="1:4" ht="15">
      <c r="A47" s="329"/>
      <c r="B47" s="77" t="s">
        <v>52</v>
      </c>
      <c r="C47" s="49"/>
      <c r="D47" s="136"/>
    </row>
    <row r="48" spans="1:4" ht="12.75" customHeight="1">
      <c r="A48" s="329"/>
      <c r="B48" s="77" t="s">
        <v>53</v>
      </c>
      <c r="C48" s="49"/>
      <c r="D48" s="136"/>
    </row>
    <row r="49" spans="1:4" ht="15.75" thickBot="1">
      <c r="A49" s="330"/>
      <c r="B49" s="137"/>
      <c r="C49" s="87"/>
      <c r="D49" s="138"/>
    </row>
    <row r="50" spans="1:4" ht="45">
      <c r="A50" s="328" t="s">
        <v>88</v>
      </c>
      <c r="B50" s="132" t="s">
        <v>46</v>
      </c>
      <c r="C50" s="133">
        <f>SUM(C52:C57)</f>
        <v>0</v>
      </c>
      <c r="D50" s="134">
        <f>SUM(D52:D57)</f>
        <v>0</v>
      </c>
    </row>
    <row r="51" spans="1:4" ht="15">
      <c r="A51" s="329"/>
      <c r="B51" s="325" t="s">
        <v>47</v>
      </c>
      <c r="C51" s="326"/>
      <c r="D51" s="327"/>
    </row>
    <row r="52" spans="1:4" ht="15">
      <c r="A52" s="329"/>
      <c r="B52" s="77" t="s">
        <v>48</v>
      </c>
      <c r="C52" s="135"/>
      <c r="D52" s="136"/>
    </row>
    <row r="53" spans="1:4" ht="15">
      <c r="A53" s="329"/>
      <c r="B53" s="77" t="s">
        <v>49</v>
      </c>
      <c r="C53" s="49"/>
      <c r="D53" s="136"/>
    </row>
    <row r="54" spans="1:4" ht="15">
      <c r="A54" s="329"/>
      <c r="B54" s="77" t="s">
        <v>50</v>
      </c>
      <c r="C54" s="49"/>
      <c r="D54" s="136"/>
    </row>
    <row r="55" spans="1:4" ht="15">
      <c r="A55" s="329"/>
      <c r="B55" s="77" t="s">
        <v>51</v>
      </c>
      <c r="C55" s="49"/>
      <c r="D55" s="136"/>
    </row>
    <row r="56" spans="1:4" ht="15">
      <c r="A56" s="329"/>
      <c r="B56" s="77" t="s">
        <v>52</v>
      </c>
      <c r="C56" s="49"/>
      <c r="D56" s="136"/>
    </row>
    <row r="57" spans="1:4" ht="15">
      <c r="A57" s="329"/>
      <c r="B57" s="77" t="s">
        <v>53</v>
      </c>
      <c r="C57" s="49"/>
      <c r="D57" s="136"/>
    </row>
    <row r="58" spans="1:4" ht="15.75" thickBot="1">
      <c r="A58" s="330"/>
      <c r="B58" s="137"/>
      <c r="C58" s="87"/>
      <c r="D58" s="138"/>
    </row>
    <row r="59" spans="1:4" ht="45">
      <c r="A59" s="328" t="s">
        <v>64</v>
      </c>
      <c r="B59" s="132" t="s">
        <v>46</v>
      </c>
      <c r="C59" s="133">
        <f>SUM(C61:C66)</f>
        <v>0</v>
      </c>
      <c r="D59" s="134">
        <f>SUM(D61:D66)</f>
        <v>0</v>
      </c>
    </row>
    <row r="60" spans="1:4" ht="12.75" customHeight="1">
      <c r="A60" s="329"/>
      <c r="B60" s="325" t="s">
        <v>47</v>
      </c>
      <c r="C60" s="326"/>
      <c r="D60" s="327"/>
    </row>
    <row r="61" spans="1:4" ht="15">
      <c r="A61" s="329"/>
      <c r="B61" s="77" t="s">
        <v>48</v>
      </c>
      <c r="C61" s="135"/>
      <c r="D61" s="136"/>
    </row>
    <row r="62" spans="1:4" ht="15">
      <c r="A62" s="329"/>
      <c r="B62" s="77" t="s">
        <v>49</v>
      </c>
      <c r="C62" s="49"/>
      <c r="D62" s="136"/>
    </row>
    <row r="63" spans="1:4" ht="15">
      <c r="A63" s="329"/>
      <c r="B63" s="77" t="s">
        <v>50</v>
      </c>
      <c r="C63" s="49"/>
      <c r="D63" s="136"/>
    </row>
    <row r="64" spans="1:4" ht="15">
      <c r="A64" s="329"/>
      <c r="B64" s="77" t="s">
        <v>51</v>
      </c>
      <c r="C64" s="49"/>
      <c r="D64" s="136"/>
    </row>
    <row r="65" spans="1:4" ht="15">
      <c r="A65" s="329"/>
      <c r="B65" s="77" t="s">
        <v>52</v>
      </c>
      <c r="C65" s="49"/>
      <c r="D65" s="136"/>
    </row>
    <row r="66" spans="1:4" ht="15">
      <c r="A66" s="329"/>
      <c r="B66" s="77" t="s">
        <v>53</v>
      </c>
      <c r="C66" s="49"/>
      <c r="D66" s="136"/>
    </row>
    <row r="67" spans="1:4" ht="15.75" thickBot="1">
      <c r="A67" s="330"/>
      <c r="B67" s="137"/>
      <c r="C67" s="87"/>
      <c r="D67" s="138"/>
    </row>
    <row r="68" spans="1:4" ht="45">
      <c r="A68" s="328" t="s">
        <v>55</v>
      </c>
      <c r="B68" s="132" t="s">
        <v>46</v>
      </c>
      <c r="C68" s="133">
        <f>SUM(C70:C75)</f>
        <v>0</v>
      </c>
      <c r="D68" s="134">
        <f>SUM(D70:D75)</f>
        <v>0</v>
      </c>
    </row>
    <row r="69" spans="1:4" ht="15">
      <c r="A69" s="329"/>
      <c r="B69" s="325" t="s">
        <v>47</v>
      </c>
      <c r="C69" s="326"/>
      <c r="D69" s="327"/>
    </row>
    <row r="70" spans="1:4" ht="15">
      <c r="A70" s="329"/>
      <c r="B70" s="77" t="s">
        <v>48</v>
      </c>
      <c r="C70" s="135"/>
      <c r="D70" s="136"/>
    </row>
    <row r="71" spans="1:4" ht="15">
      <c r="A71" s="329"/>
      <c r="B71" s="77" t="s">
        <v>49</v>
      </c>
      <c r="C71" s="49"/>
      <c r="D71" s="136"/>
    </row>
    <row r="72" spans="1:4" ht="12.75" customHeight="1">
      <c r="A72" s="329"/>
      <c r="B72" s="77" t="s">
        <v>50</v>
      </c>
      <c r="C72" s="49"/>
      <c r="D72" s="136"/>
    </row>
    <row r="73" spans="1:4" ht="15">
      <c r="A73" s="329"/>
      <c r="B73" s="77" t="s">
        <v>51</v>
      </c>
      <c r="C73" s="49"/>
      <c r="D73" s="136"/>
    </row>
    <row r="74" spans="1:4" ht="15">
      <c r="A74" s="329"/>
      <c r="B74" s="77" t="s">
        <v>52</v>
      </c>
      <c r="C74" s="49"/>
      <c r="D74" s="136"/>
    </row>
    <row r="75" spans="1:4" ht="15">
      <c r="A75" s="329"/>
      <c r="B75" s="77" t="s">
        <v>53</v>
      </c>
      <c r="C75" s="49"/>
      <c r="D75" s="136"/>
    </row>
    <row r="76" spans="1:4" ht="15.75" thickBot="1">
      <c r="A76" s="330"/>
      <c r="B76" s="137"/>
      <c r="C76" s="87"/>
      <c r="D76" s="138"/>
    </row>
    <row r="77" spans="1:4" ht="45">
      <c r="A77" s="328" t="s">
        <v>59</v>
      </c>
      <c r="B77" s="132" t="s">
        <v>46</v>
      </c>
      <c r="C77" s="133">
        <f>SUM(C79:C84)</f>
        <v>0</v>
      </c>
      <c r="D77" s="134">
        <f>SUM(D79:D84)</f>
        <v>0</v>
      </c>
    </row>
    <row r="78" spans="1:4" ht="15">
      <c r="A78" s="329"/>
      <c r="B78" s="325" t="s">
        <v>47</v>
      </c>
      <c r="C78" s="326"/>
      <c r="D78" s="327"/>
    </row>
    <row r="79" spans="1:4" ht="15">
      <c r="A79" s="329"/>
      <c r="B79" s="77" t="s">
        <v>48</v>
      </c>
      <c r="C79" s="135"/>
      <c r="D79" s="136"/>
    </row>
    <row r="80" spans="1:4" ht="15">
      <c r="A80" s="329"/>
      <c r="B80" s="77" t="s">
        <v>49</v>
      </c>
      <c r="C80" s="49"/>
      <c r="D80" s="136"/>
    </row>
    <row r="81" spans="1:4" ht="15">
      <c r="A81" s="329"/>
      <c r="B81" s="77" t="s">
        <v>50</v>
      </c>
      <c r="C81" s="49"/>
      <c r="D81" s="136"/>
    </row>
    <row r="82" spans="1:4" ht="15">
      <c r="A82" s="329"/>
      <c r="B82" s="77" t="s">
        <v>51</v>
      </c>
      <c r="C82" s="49"/>
      <c r="D82" s="136"/>
    </row>
    <row r="83" spans="1:4" ht="15">
      <c r="A83" s="329"/>
      <c r="B83" s="77" t="s">
        <v>52</v>
      </c>
      <c r="C83" s="49"/>
      <c r="D83" s="136"/>
    </row>
    <row r="84" spans="1:4" ht="12.75" customHeight="1">
      <c r="A84" s="329"/>
      <c r="B84" s="77" t="s">
        <v>53</v>
      </c>
      <c r="C84" s="49"/>
      <c r="D84" s="136"/>
    </row>
    <row r="85" spans="1:4" ht="15.75" thickBot="1">
      <c r="A85" s="330"/>
      <c r="B85" s="137"/>
      <c r="C85" s="87"/>
      <c r="D85" s="138"/>
    </row>
    <row r="86" spans="1:4" ht="45">
      <c r="A86" s="328" t="s">
        <v>57</v>
      </c>
      <c r="B86" s="132" t="s">
        <v>46</v>
      </c>
      <c r="C86" s="133">
        <f>SUM(C88:C93)</f>
        <v>0</v>
      </c>
      <c r="D86" s="134">
        <f>SUM(D88:D93)</f>
        <v>0</v>
      </c>
    </row>
    <row r="87" spans="1:4" ht="15">
      <c r="A87" s="329"/>
      <c r="B87" s="325" t="s">
        <v>47</v>
      </c>
      <c r="C87" s="326"/>
      <c r="D87" s="327"/>
    </row>
    <row r="88" spans="1:4" ht="15">
      <c r="A88" s="329"/>
      <c r="B88" s="77" t="s">
        <v>48</v>
      </c>
      <c r="C88" s="135"/>
      <c r="D88" s="136"/>
    </row>
    <row r="89" spans="1:4" ht="15">
      <c r="A89" s="329"/>
      <c r="B89" s="77" t="s">
        <v>49</v>
      </c>
      <c r="C89" s="49"/>
      <c r="D89" s="136"/>
    </row>
    <row r="90" spans="1:4" ht="15">
      <c r="A90" s="329"/>
      <c r="B90" s="77" t="s">
        <v>50</v>
      </c>
      <c r="C90" s="49"/>
      <c r="D90" s="136"/>
    </row>
    <row r="91" spans="1:4" ht="15">
      <c r="A91" s="329"/>
      <c r="B91" s="77" t="s">
        <v>51</v>
      </c>
      <c r="C91" s="49"/>
      <c r="D91" s="136"/>
    </row>
    <row r="92" spans="1:4" ht="15">
      <c r="A92" s="329"/>
      <c r="B92" s="77" t="s">
        <v>52</v>
      </c>
      <c r="C92" s="49"/>
      <c r="D92" s="136"/>
    </row>
    <row r="93" spans="1:4" ht="15">
      <c r="A93" s="329"/>
      <c r="B93" s="77" t="s">
        <v>53</v>
      </c>
      <c r="C93" s="49"/>
      <c r="D93" s="136"/>
    </row>
    <row r="94" spans="1:4" ht="15.75" thickBot="1">
      <c r="A94" s="330"/>
      <c r="B94" s="137"/>
      <c r="C94" s="87"/>
      <c r="D94" s="138"/>
    </row>
    <row r="95" spans="1:4" ht="45">
      <c r="A95" s="328" t="s">
        <v>65</v>
      </c>
      <c r="B95" s="132" t="s">
        <v>46</v>
      </c>
      <c r="C95" s="133">
        <f>SUM(C97:C102)</f>
        <v>0</v>
      </c>
      <c r="D95" s="134">
        <f>SUM(D97:D102)</f>
        <v>0</v>
      </c>
    </row>
    <row r="96" spans="1:4" ht="12.75" customHeight="1">
      <c r="A96" s="329"/>
      <c r="B96" s="325" t="s">
        <v>47</v>
      </c>
      <c r="C96" s="326"/>
      <c r="D96" s="327"/>
    </row>
    <row r="97" spans="1:4" ht="15">
      <c r="A97" s="329"/>
      <c r="B97" s="77" t="s">
        <v>48</v>
      </c>
      <c r="C97" s="135"/>
      <c r="D97" s="136"/>
    </row>
    <row r="98" spans="1:4" ht="15">
      <c r="A98" s="329"/>
      <c r="B98" s="77" t="s">
        <v>49</v>
      </c>
      <c r="C98" s="49"/>
      <c r="D98" s="136"/>
    </row>
    <row r="99" spans="1:4" ht="15">
      <c r="A99" s="329"/>
      <c r="B99" s="77" t="s">
        <v>50</v>
      </c>
      <c r="C99" s="49"/>
      <c r="D99" s="136"/>
    </row>
    <row r="100" spans="1:4" ht="15">
      <c r="A100" s="329"/>
      <c r="B100" s="77" t="s">
        <v>51</v>
      </c>
      <c r="C100" s="49"/>
      <c r="D100" s="136"/>
    </row>
    <row r="101" spans="1:4" ht="15">
      <c r="A101" s="329"/>
      <c r="B101" s="77" t="s">
        <v>52</v>
      </c>
      <c r="C101" s="49"/>
      <c r="D101" s="136"/>
    </row>
    <row r="102" spans="1:4" ht="15">
      <c r="A102" s="329"/>
      <c r="B102" s="77" t="s">
        <v>53</v>
      </c>
      <c r="C102" s="49"/>
      <c r="D102" s="136"/>
    </row>
    <row r="103" spans="1:4" ht="15.75" thickBot="1">
      <c r="A103" s="330"/>
      <c r="B103" s="137"/>
      <c r="C103" s="87"/>
      <c r="D103" s="138"/>
    </row>
    <row r="104" spans="1:4" ht="45">
      <c r="A104" s="328" t="s">
        <v>74</v>
      </c>
      <c r="B104" s="132" t="s">
        <v>46</v>
      </c>
      <c r="C104" s="133">
        <f>SUM(C106:C111)</f>
        <v>0</v>
      </c>
      <c r="D104" s="134">
        <f>SUM(D106:D111)</f>
        <v>0</v>
      </c>
    </row>
    <row r="105" spans="1:4" ht="15">
      <c r="A105" s="329"/>
      <c r="B105" s="325" t="s">
        <v>47</v>
      </c>
      <c r="C105" s="326"/>
      <c r="D105" s="327"/>
    </row>
    <row r="106" spans="1:4" ht="15">
      <c r="A106" s="329"/>
      <c r="B106" s="77" t="s">
        <v>48</v>
      </c>
      <c r="C106" s="135"/>
      <c r="D106" s="136"/>
    </row>
    <row r="107" spans="1:4" ht="15">
      <c r="A107" s="329"/>
      <c r="B107" s="77" t="s">
        <v>49</v>
      </c>
      <c r="C107" s="49"/>
      <c r="D107" s="136"/>
    </row>
    <row r="108" spans="1:4" ht="12.75" customHeight="1">
      <c r="A108" s="329"/>
      <c r="B108" s="77" t="s">
        <v>50</v>
      </c>
      <c r="C108" s="49"/>
      <c r="D108" s="136"/>
    </row>
    <row r="109" spans="1:4" ht="15">
      <c r="A109" s="329"/>
      <c r="B109" s="77" t="s">
        <v>51</v>
      </c>
      <c r="C109" s="49"/>
      <c r="D109" s="136"/>
    </row>
    <row r="110" spans="1:4" ht="15">
      <c r="A110" s="329"/>
      <c r="B110" s="77" t="s">
        <v>52</v>
      </c>
      <c r="C110" s="49"/>
      <c r="D110" s="136"/>
    </row>
    <row r="111" spans="1:4" ht="15">
      <c r="A111" s="329"/>
      <c r="B111" s="77" t="s">
        <v>53</v>
      </c>
      <c r="C111" s="49"/>
      <c r="D111" s="136"/>
    </row>
    <row r="112" spans="1:4" ht="15.75" thickBot="1">
      <c r="A112" s="330"/>
      <c r="B112" s="137"/>
      <c r="C112" s="87"/>
      <c r="D112" s="138"/>
    </row>
    <row r="113" spans="1:4" ht="45">
      <c r="A113" s="328" t="s">
        <v>86</v>
      </c>
      <c r="B113" s="132" t="s">
        <v>46</v>
      </c>
      <c r="C113" s="133">
        <f>SUM(C115:C120)</f>
        <v>0</v>
      </c>
      <c r="D113" s="134">
        <f>SUM(D115:D120)</f>
        <v>0</v>
      </c>
    </row>
    <row r="114" spans="1:4" ht="15">
      <c r="A114" s="329"/>
      <c r="B114" s="325" t="s">
        <v>47</v>
      </c>
      <c r="C114" s="326"/>
      <c r="D114" s="327"/>
    </row>
    <row r="115" spans="1:4" ht="15">
      <c r="A115" s="329"/>
      <c r="B115" s="77" t="s">
        <v>48</v>
      </c>
      <c r="C115" s="135"/>
      <c r="D115" s="136"/>
    </row>
    <row r="116" spans="1:4" ht="15">
      <c r="A116" s="329"/>
      <c r="B116" s="77" t="s">
        <v>49</v>
      </c>
      <c r="C116" s="49"/>
      <c r="D116" s="136"/>
    </row>
    <row r="117" spans="1:4" ht="15">
      <c r="A117" s="329"/>
      <c r="B117" s="77" t="s">
        <v>50</v>
      </c>
      <c r="C117" s="49"/>
      <c r="D117" s="136"/>
    </row>
    <row r="118" spans="1:4" ht="15">
      <c r="A118" s="329"/>
      <c r="B118" s="77" t="s">
        <v>51</v>
      </c>
      <c r="C118" s="49"/>
      <c r="D118" s="136"/>
    </row>
    <row r="119" spans="1:4" ht="15">
      <c r="A119" s="329"/>
      <c r="B119" s="77" t="s">
        <v>52</v>
      </c>
      <c r="C119" s="49"/>
      <c r="D119" s="136"/>
    </row>
    <row r="120" spans="1:4" ht="12.75" customHeight="1">
      <c r="A120" s="329"/>
      <c r="B120" s="77" t="s">
        <v>53</v>
      </c>
      <c r="C120" s="49"/>
      <c r="D120" s="136"/>
    </row>
    <row r="121" spans="1:4" ht="15.75" thickBot="1">
      <c r="A121" s="330"/>
      <c r="B121" s="137"/>
      <c r="C121" s="87"/>
      <c r="D121" s="138"/>
    </row>
    <row r="122" spans="1:4" ht="45">
      <c r="A122" s="328" t="s">
        <v>75</v>
      </c>
      <c r="B122" s="132" t="s">
        <v>46</v>
      </c>
      <c r="C122" s="133">
        <f>SUM(C124:C129)</f>
        <v>0</v>
      </c>
      <c r="D122" s="134">
        <f>SUM(D124:D129)</f>
        <v>0</v>
      </c>
    </row>
    <row r="123" spans="1:4" ht="15">
      <c r="A123" s="329"/>
      <c r="B123" s="325" t="s">
        <v>47</v>
      </c>
      <c r="C123" s="326"/>
      <c r="D123" s="327"/>
    </row>
    <row r="124" spans="1:4" ht="15">
      <c r="A124" s="329"/>
      <c r="B124" s="77" t="s">
        <v>48</v>
      </c>
      <c r="C124" s="135"/>
      <c r="D124" s="136"/>
    </row>
    <row r="125" spans="1:4" ht="15">
      <c r="A125" s="329"/>
      <c r="B125" s="77" t="s">
        <v>49</v>
      </c>
      <c r="C125" s="49"/>
      <c r="D125" s="136"/>
    </row>
    <row r="126" spans="1:4" ht="15">
      <c r="A126" s="329"/>
      <c r="B126" s="77" t="s">
        <v>50</v>
      </c>
      <c r="C126" s="49"/>
      <c r="D126" s="136"/>
    </row>
    <row r="127" spans="1:4" ht="15">
      <c r="A127" s="329"/>
      <c r="B127" s="77" t="s">
        <v>51</v>
      </c>
      <c r="C127" s="49"/>
      <c r="D127" s="136"/>
    </row>
    <row r="128" spans="1:4" ht="15">
      <c r="A128" s="329"/>
      <c r="B128" s="77" t="s">
        <v>52</v>
      </c>
      <c r="C128" s="49"/>
      <c r="D128" s="136"/>
    </row>
    <row r="129" spans="1:4" ht="15">
      <c r="A129" s="329"/>
      <c r="B129" s="77" t="s">
        <v>53</v>
      </c>
      <c r="C129" s="49"/>
      <c r="D129" s="136"/>
    </row>
    <row r="130" spans="1:4" ht="15.75" thickBot="1">
      <c r="A130" s="330"/>
      <c r="B130" s="137"/>
      <c r="C130" s="87"/>
      <c r="D130" s="138"/>
    </row>
    <row r="131" spans="1:4" ht="45">
      <c r="A131" s="328" t="s">
        <v>87</v>
      </c>
      <c r="B131" s="132" t="s">
        <v>46</v>
      </c>
      <c r="C131" s="133">
        <f>SUM(C133:C138)</f>
        <v>0</v>
      </c>
      <c r="D131" s="134">
        <f>SUM(D133:D138)</f>
        <v>0</v>
      </c>
    </row>
    <row r="132" spans="1:4" ht="12.75" customHeight="1">
      <c r="A132" s="329"/>
      <c r="B132" s="325" t="s">
        <v>47</v>
      </c>
      <c r="C132" s="326"/>
      <c r="D132" s="327"/>
    </row>
    <row r="133" spans="1:4" ht="15">
      <c r="A133" s="329"/>
      <c r="B133" s="77" t="s">
        <v>48</v>
      </c>
      <c r="C133" s="135"/>
      <c r="D133" s="136"/>
    </row>
    <row r="134" spans="1:4" ht="15">
      <c r="A134" s="329"/>
      <c r="B134" s="77" t="s">
        <v>49</v>
      </c>
      <c r="C134" s="49"/>
      <c r="D134" s="136"/>
    </row>
    <row r="135" spans="1:4" ht="15">
      <c r="A135" s="329"/>
      <c r="B135" s="77" t="s">
        <v>50</v>
      </c>
      <c r="C135" s="49"/>
      <c r="D135" s="136"/>
    </row>
    <row r="136" spans="1:4" ht="15">
      <c r="A136" s="329"/>
      <c r="B136" s="77" t="s">
        <v>51</v>
      </c>
      <c r="C136" s="49"/>
      <c r="D136" s="136"/>
    </row>
    <row r="137" spans="1:4" ht="15">
      <c r="A137" s="329"/>
      <c r="B137" s="77" t="s">
        <v>52</v>
      </c>
      <c r="C137" s="49"/>
      <c r="D137" s="136"/>
    </row>
    <row r="138" spans="1:4" ht="15">
      <c r="A138" s="329"/>
      <c r="B138" s="77" t="s">
        <v>53</v>
      </c>
      <c r="C138" s="49"/>
      <c r="D138" s="136"/>
    </row>
    <row r="139" spans="1:4" ht="15.75" thickBot="1">
      <c r="A139" s="330"/>
      <c r="B139" s="137"/>
      <c r="C139" s="87"/>
      <c r="D139" s="138"/>
    </row>
    <row r="140" spans="1:4" ht="45">
      <c r="A140" s="328" t="s">
        <v>68</v>
      </c>
      <c r="B140" s="132" t="s">
        <v>46</v>
      </c>
      <c r="C140" s="133">
        <f>SUM(C142:C147)</f>
        <v>0</v>
      </c>
      <c r="D140" s="134">
        <f>SUM(D142:D147)</f>
        <v>0</v>
      </c>
    </row>
    <row r="141" spans="1:4" ht="15">
      <c r="A141" s="329"/>
      <c r="B141" s="325" t="s">
        <v>47</v>
      </c>
      <c r="C141" s="326"/>
      <c r="D141" s="327"/>
    </row>
    <row r="142" spans="1:4" ht="15">
      <c r="A142" s="329"/>
      <c r="B142" s="77" t="s">
        <v>48</v>
      </c>
      <c r="C142" s="135"/>
      <c r="D142" s="136"/>
    </row>
    <row r="143" spans="1:4" ht="15">
      <c r="A143" s="329"/>
      <c r="B143" s="77" t="s">
        <v>49</v>
      </c>
      <c r="C143" s="49"/>
      <c r="D143" s="136"/>
    </row>
    <row r="144" spans="1:4" ht="12.75" customHeight="1">
      <c r="A144" s="329"/>
      <c r="B144" s="77" t="s">
        <v>50</v>
      </c>
      <c r="C144" s="49"/>
      <c r="D144" s="136"/>
    </row>
    <row r="145" spans="1:4" ht="15">
      <c r="A145" s="329"/>
      <c r="B145" s="77" t="s">
        <v>51</v>
      </c>
      <c r="C145" s="49"/>
      <c r="D145" s="136"/>
    </row>
    <row r="146" spans="1:4" ht="15">
      <c r="A146" s="329"/>
      <c r="B146" s="77" t="s">
        <v>52</v>
      </c>
      <c r="C146" s="49"/>
      <c r="D146" s="136"/>
    </row>
    <row r="147" spans="1:4" ht="15">
      <c r="A147" s="329"/>
      <c r="B147" s="77" t="s">
        <v>53</v>
      </c>
      <c r="C147" s="49"/>
      <c r="D147" s="136"/>
    </row>
    <row r="148" spans="1:4" ht="15.75" thickBot="1">
      <c r="A148" s="330"/>
      <c r="B148" s="137"/>
      <c r="C148" s="87"/>
      <c r="D148" s="138"/>
    </row>
    <row r="149" spans="1:4" ht="45">
      <c r="A149" s="328" t="s">
        <v>73</v>
      </c>
      <c r="B149" s="132" t="s">
        <v>46</v>
      </c>
      <c r="C149" s="133">
        <f>SUM(C151:C156)</f>
        <v>0</v>
      </c>
      <c r="D149" s="134">
        <f>SUM(D151:D156)</f>
        <v>0</v>
      </c>
    </row>
    <row r="150" spans="1:4" ht="15">
      <c r="A150" s="329"/>
      <c r="B150" s="325" t="s">
        <v>47</v>
      </c>
      <c r="C150" s="326"/>
      <c r="D150" s="327"/>
    </row>
    <row r="151" spans="1:4" ht="15">
      <c r="A151" s="329"/>
      <c r="B151" s="77" t="s">
        <v>48</v>
      </c>
      <c r="C151" s="135"/>
      <c r="D151" s="136"/>
    </row>
    <row r="152" spans="1:4" ht="15">
      <c r="A152" s="329"/>
      <c r="B152" s="77" t="s">
        <v>49</v>
      </c>
      <c r="C152" s="49"/>
      <c r="D152" s="136"/>
    </row>
    <row r="153" spans="1:4" ht="15">
      <c r="A153" s="329"/>
      <c r="B153" s="77" t="s">
        <v>50</v>
      </c>
      <c r="C153" s="49"/>
      <c r="D153" s="136"/>
    </row>
    <row r="154" spans="1:4" ht="15">
      <c r="A154" s="329"/>
      <c r="B154" s="77" t="s">
        <v>51</v>
      </c>
      <c r="C154" s="49"/>
      <c r="D154" s="136"/>
    </row>
    <row r="155" spans="1:4" ht="15">
      <c r="A155" s="329"/>
      <c r="B155" s="77" t="s">
        <v>52</v>
      </c>
      <c r="C155" s="49"/>
      <c r="D155" s="136"/>
    </row>
    <row r="156" spans="1:4" ht="12.75" customHeight="1">
      <c r="A156" s="329"/>
      <c r="B156" s="77" t="s">
        <v>53</v>
      </c>
      <c r="C156" s="49"/>
      <c r="D156" s="136"/>
    </row>
    <row r="157" spans="1:4" ht="15.75" thickBot="1">
      <c r="A157" s="330"/>
      <c r="B157" s="137"/>
      <c r="C157" s="87"/>
      <c r="D157" s="138"/>
    </row>
    <row r="158" spans="1:4" ht="45">
      <c r="A158" s="337" t="s">
        <v>93</v>
      </c>
      <c r="B158" s="132" t="s">
        <v>46</v>
      </c>
      <c r="C158" s="139">
        <f>SUM(C160:C165)</f>
        <v>0</v>
      </c>
      <c r="D158" s="140">
        <f>SUM(D160:D165)</f>
        <v>0</v>
      </c>
    </row>
    <row r="159" spans="1:4" ht="15">
      <c r="A159" s="338"/>
      <c r="B159" s="325" t="s">
        <v>47</v>
      </c>
      <c r="C159" s="326"/>
      <c r="D159" s="327"/>
    </row>
    <row r="160" spans="1:4" ht="15">
      <c r="A160" s="338"/>
      <c r="B160" s="77" t="s">
        <v>48</v>
      </c>
      <c r="C160" s="141">
        <f>C7+C16+C25+C34+C43+C52+C61+C70+C79+C88+C97+C106+C115+C124+C133+C142+C151</f>
        <v>0</v>
      </c>
      <c r="D160" s="142">
        <f>D7+D16+D25+D34+D43+D52+D61+D70+D79+D88+D97+D106+D115+D124+D133+D142+D151</f>
        <v>0</v>
      </c>
    </row>
    <row r="161" spans="1:4" ht="15">
      <c r="A161" s="338"/>
      <c r="B161" s="77" t="s">
        <v>49</v>
      </c>
      <c r="C161" s="141">
        <f aca="true" t="shared" si="0" ref="C161:D165">C8+C17+C26+C35+C44+C53+C62+C71+C80+C89+C98+C107+C116+C125+C134+C143+C152</f>
        <v>0</v>
      </c>
      <c r="D161" s="142">
        <f t="shared" si="0"/>
        <v>0</v>
      </c>
    </row>
    <row r="162" spans="1:4" ht="15">
      <c r="A162" s="338"/>
      <c r="B162" s="77" t="s">
        <v>50</v>
      </c>
      <c r="C162" s="141">
        <f t="shared" si="0"/>
        <v>0</v>
      </c>
      <c r="D162" s="142">
        <f t="shared" si="0"/>
        <v>0</v>
      </c>
    </row>
    <row r="163" spans="1:4" ht="15">
      <c r="A163" s="338"/>
      <c r="B163" s="77" t="s">
        <v>51</v>
      </c>
      <c r="C163" s="141">
        <f t="shared" si="0"/>
        <v>0</v>
      </c>
      <c r="D163" s="142">
        <f t="shared" si="0"/>
        <v>0</v>
      </c>
    </row>
    <row r="164" spans="1:4" ht="15">
      <c r="A164" s="338"/>
      <c r="B164" s="77" t="s">
        <v>52</v>
      </c>
      <c r="C164" s="141">
        <f t="shared" si="0"/>
        <v>0</v>
      </c>
      <c r="D164" s="142">
        <f t="shared" si="0"/>
        <v>0</v>
      </c>
    </row>
    <row r="165" spans="1:4" ht="15.75" thickBot="1">
      <c r="A165" s="339"/>
      <c r="B165" s="80" t="s">
        <v>53</v>
      </c>
      <c r="C165" s="143">
        <f t="shared" si="0"/>
        <v>0</v>
      </c>
      <c r="D165" s="144">
        <f t="shared" si="0"/>
        <v>0</v>
      </c>
    </row>
    <row r="166" spans="1:4" ht="12.75">
      <c r="A166" s="16"/>
      <c r="B166" s="14"/>
      <c r="C166" s="15"/>
      <c r="D166" s="15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</sheetData>
  <sheetProtection selectLockedCells="1" selectUnlockedCells="1"/>
  <mergeCells count="38">
    <mergeCell ref="A149:A157"/>
    <mergeCell ref="B150:D150"/>
    <mergeCell ref="A158:A165"/>
    <mergeCell ref="B159:D159"/>
    <mergeCell ref="A122:A130"/>
    <mergeCell ref="B123:D123"/>
    <mergeCell ref="A131:A139"/>
    <mergeCell ref="B132:D132"/>
    <mergeCell ref="A140:A148"/>
    <mergeCell ref="B141:D141"/>
    <mergeCell ref="A104:A112"/>
    <mergeCell ref="B105:D105"/>
    <mergeCell ref="A113:A121"/>
    <mergeCell ref="B114:D114"/>
    <mergeCell ref="B78:D78"/>
    <mergeCell ref="B87:D87"/>
    <mergeCell ref="B96:D96"/>
    <mergeCell ref="A77:A85"/>
    <mergeCell ref="B15:D15"/>
    <mergeCell ref="A86:A94"/>
    <mergeCell ref="A95:A103"/>
    <mergeCell ref="B51:D51"/>
    <mergeCell ref="B60:D60"/>
    <mergeCell ref="B69:D69"/>
    <mergeCell ref="A59:A67"/>
    <mergeCell ref="A68:A76"/>
    <mergeCell ref="A41:A49"/>
    <mergeCell ref="A50:A58"/>
    <mergeCell ref="B33:D33"/>
    <mergeCell ref="B42:D42"/>
    <mergeCell ref="A32:A40"/>
    <mergeCell ref="A1:D1"/>
    <mergeCell ref="B24:D24"/>
    <mergeCell ref="A5:A13"/>
    <mergeCell ref="A14:A22"/>
    <mergeCell ref="A23:A31"/>
    <mergeCell ref="A4:D4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AI55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41.8515625" style="147" customWidth="1"/>
    <col min="2" max="2" width="7.57421875" style="0" customWidth="1"/>
    <col min="3" max="3" width="5.28125" style="0" customWidth="1"/>
    <col min="4" max="4" width="6.57421875" style="0" customWidth="1"/>
    <col min="5" max="5" width="7.57421875" style="0" customWidth="1"/>
    <col min="6" max="6" width="6.140625" style="0" customWidth="1"/>
    <col min="7" max="7" width="7.00390625" style="0" customWidth="1"/>
    <col min="8" max="8" width="7.421875" style="0" customWidth="1"/>
    <col min="9" max="9" width="6.8515625" style="0" customWidth="1"/>
    <col min="10" max="10" width="6.00390625" style="0" customWidth="1"/>
    <col min="11" max="11" width="8.140625" style="0" customWidth="1"/>
    <col min="12" max="13" width="6.57421875" style="0" customWidth="1"/>
    <col min="14" max="14" width="7.57421875" style="0" customWidth="1"/>
    <col min="15" max="15" width="6.57421875" style="0" customWidth="1"/>
    <col min="16" max="16" width="6.00390625" style="0" customWidth="1"/>
    <col min="17" max="17" width="7.28125" style="0" customWidth="1"/>
    <col min="18" max="18" width="6.00390625" style="0" customWidth="1"/>
    <col min="19" max="19" width="5.8515625" style="0" customWidth="1"/>
    <col min="20" max="20" width="7.7109375" style="0" customWidth="1"/>
    <col min="21" max="21" width="5.7109375" style="0" customWidth="1"/>
    <col min="22" max="22" width="5.8515625" style="0" customWidth="1"/>
    <col min="23" max="23" width="7.00390625" style="0" customWidth="1"/>
    <col min="24" max="25" width="5.7109375" style="0" customWidth="1"/>
    <col min="26" max="26" width="7.57421875" style="0" customWidth="1"/>
    <col min="27" max="28" width="6.28125" style="0" customWidth="1"/>
  </cols>
  <sheetData>
    <row r="2" spans="1:28" ht="15">
      <c r="A2" s="352" t="s">
        <v>103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</row>
    <row r="3" spans="1:28" ht="1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28" ht="18.75" customHeight="1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</row>
    <row r="5" spans="1:28" ht="15">
      <c r="A5" s="355" t="s">
        <v>104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</row>
    <row r="6" spans="1:28" ht="16.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</row>
    <row r="7" spans="1:28" ht="72.75" customHeight="1">
      <c r="A7" s="185"/>
      <c r="B7" s="356" t="s">
        <v>105</v>
      </c>
      <c r="C7" s="356"/>
      <c r="D7" s="356"/>
      <c r="E7" s="356"/>
      <c r="F7" s="356"/>
      <c r="G7" s="356"/>
      <c r="H7" s="356"/>
      <c r="I7" s="356"/>
      <c r="J7" s="356"/>
      <c r="K7" s="356" t="s">
        <v>106</v>
      </c>
      <c r="L7" s="356"/>
      <c r="M7" s="356"/>
      <c r="N7" s="356"/>
      <c r="O7" s="356"/>
      <c r="P7" s="356"/>
      <c r="Q7" s="356"/>
      <c r="R7" s="356"/>
      <c r="S7" s="356"/>
      <c r="T7" s="356" t="s">
        <v>107</v>
      </c>
      <c r="U7" s="356"/>
      <c r="V7" s="356"/>
      <c r="W7" s="356"/>
      <c r="X7" s="356"/>
      <c r="Y7" s="356"/>
      <c r="Z7" s="356"/>
      <c r="AA7" s="356"/>
      <c r="AB7" s="356"/>
    </row>
    <row r="8" spans="1:28" ht="46.5" customHeight="1">
      <c r="A8" s="349"/>
      <c r="B8" s="346" t="s">
        <v>108</v>
      </c>
      <c r="C8" s="347"/>
      <c r="D8" s="348"/>
      <c r="E8" s="346" t="s">
        <v>109</v>
      </c>
      <c r="F8" s="347"/>
      <c r="G8" s="348"/>
      <c r="H8" s="346" t="s">
        <v>110</v>
      </c>
      <c r="I8" s="347"/>
      <c r="J8" s="348"/>
      <c r="K8" s="346" t="s">
        <v>108</v>
      </c>
      <c r="L8" s="347"/>
      <c r="M8" s="348"/>
      <c r="N8" s="346" t="s">
        <v>109</v>
      </c>
      <c r="O8" s="347"/>
      <c r="P8" s="348"/>
      <c r="Q8" s="346" t="s">
        <v>110</v>
      </c>
      <c r="R8" s="347"/>
      <c r="S8" s="348"/>
      <c r="T8" s="346" t="s">
        <v>108</v>
      </c>
      <c r="U8" s="347"/>
      <c r="V8" s="348"/>
      <c r="W8" s="346" t="s">
        <v>109</v>
      </c>
      <c r="X8" s="347"/>
      <c r="Y8" s="348"/>
      <c r="Z8" s="346" t="s">
        <v>110</v>
      </c>
      <c r="AA8" s="347"/>
      <c r="AB8" s="348"/>
    </row>
    <row r="9" spans="1:28" ht="14.25" customHeight="1">
      <c r="A9" s="350"/>
      <c r="B9" s="340" t="s">
        <v>111</v>
      </c>
      <c r="C9" s="342" t="s">
        <v>112</v>
      </c>
      <c r="D9" s="343"/>
      <c r="E9" s="340" t="s">
        <v>111</v>
      </c>
      <c r="F9" s="342" t="s">
        <v>112</v>
      </c>
      <c r="G9" s="343"/>
      <c r="H9" s="340" t="s">
        <v>111</v>
      </c>
      <c r="I9" s="342" t="s">
        <v>112</v>
      </c>
      <c r="J9" s="343"/>
      <c r="K9" s="340" t="s">
        <v>111</v>
      </c>
      <c r="L9" s="342" t="s">
        <v>112</v>
      </c>
      <c r="M9" s="343"/>
      <c r="N9" s="340" t="s">
        <v>111</v>
      </c>
      <c r="O9" s="342" t="s">
        <v>112</v>
      </c>
      <c r="P9" s="343"/>
      <c r="Q9" s="340" t="s">
        <v>111</v>
      </c>
      <c r="R9" s="342" t="s">
        <v>112</v>
      </c>
      <c r="S9" s="343"/>
      <c r="T9" s="340" t="s">
        <v>111</v>
      </c>
      <c r="U9" s="342" t="s">
        <v>112</v>
      </c>
      <c r="V9" s="343"/>
      <c r="W9" s="340" t="s">
        <v>111</v>
      </c>
      <c r="X9" s="342" t="s">
        <v>112</v>
      </c>
      <c r="Y9" s="343"/>
      <c r="Z9" s="340" t="s">
        <v>111</v>
      </c>
      <c r="AA9" s="342" t="s">
        <v>112</v>
      </c>
      <c r="AB9" s="343"/>
    </row>
    <row r="10" spans="1:28" ht="159" customHeight="1">
      <c r="A10" s="351"/>
      <c r="B10" s="341"/>
      <c r="C10" s="187" t="s">
        <v>113</v>
      </c>
      <c r="D10" s="187" t="s">
        <v>114</v>
      </c>
      <c r="E10" s="341"/>
      <c r="F10" s="187" t="s">
        <v>113</v>
      </c>
      <c r="G10" s="187" t="s">
        <v>114</v>
      </c>
      <c r="H10" s="341"/>
      <c r="I10" s="187" t="s">
        <v>113</v>
      </c>
      <c r="J10" s="187" t="s">
        <v>114</v>
      </c>
      <c r="K10" s="341"/>
      <c r="L10" s="187" t="s">
        <v>113</v>
      </c>
      <c r="M10" s="187" t="s">
        <v>114</v>
      </c>
      <c r="N10" s="341"/>
      <c r="O10" s="187" t="s">
        <v>113</v>
      </c>
      <c r="P10" s="187" t="s">
        <v>114</v>
      </c>
      <c r="Q10" s="341"/>
      <c r="R10" s="187" t="s">
        <v>113</v>
      </c>
      <c r="S10" s="187" t="s">
        <v>114</v>
      </c>
      <c r="T10" s="341"/>
      <c r="U10" s="187" t="s">
        <v>113</v>
      </c>
      <c r="V10" s="187" t="s">
        <v>114</v>
      </c>
      <c r="W10" s="341"/>
      <c r="X10" s="187" t="s">
        <v>113</v>
      </c>
      <c r="Y10" s="187" t="s">
        <v>114</v>
      </c>
      <c r="Z10" s="341"/>
      <c r="AA10" s="187" t="s">
        <v>113</v>
      </c>
      <c r="AB10" s="187" t="s">
        <v>114</v>
      </c>
    </row>
    <row r="11" spans="1:29" ht="42" customHeight="1">
      <c r="A11" s="188" t="s">
        <v>119</v>
      </c>
      <c r="B11" s="189">
        <f>SUM(B12:B28)</f>
        <v>0</v>
      </c>
      <c r="C11" s="189">
        <f aca="true" t="shared" si="0" ref="C11:AB11">SUM(C12:C28)</f>
        <v>0</v>
      </c>
      <c r="D11" s="189">
        <f t="shared" si="0"/>
        <v>0</v>
      </c>
      <c r="E11" s="189">
        <f t="shared" si="0"/>
        <v>0</v>
      </c>
      <c r="F11" s="189">
        <f t="shared" si="0"/>
        <v>0</v>
      </c>
      <c r="G11" s="189">
        <f t="shared" si="0"/>
        <v>0</v>
      </c>
      <c r="H11" s="189">
        <f t="shared" si="0"/>
        <v>0</v>
      </c>
      <c r="I11" s="189">
        <f t="shared" si="0"/>
        <v>0</v>
      </c>
      <c r="J11" s="189">
        <f t="shared" si="0"/>
        <v>0</v>
      </c>
      <c r="K11" s="189">
        <f t="shared" si="0"/>
        <v>0</v>
      </c>
      <c r="L11" s="189">
        <f t="shared" si="0"/>
        <v>0</v>
      </c>
      <c r="M11" s="189">
        <f t="shared" si="0"/>
        <v>0</v>
      </c>
      <c r="N11" s="189">
        <f t="shared" si="0"/>
        <v>0</v>
      </c>
      <c r="O11" s="189">
        <f t="shared" si="0"/>
        <v>0</v>
      </c>
      <c r="P11" s="189">
        <f t="shared" si="0"/>
        <v>0</v>
      </c>
      <c r="Q11" s="189">
        <f t="shared" si="0"/>
        <v>0</v>
      </c>
      <c r="R11" s="189">
        <f t="shared" si="0"/>
        <v>0</v>
      </c>
      <c r="S11" s="189">
        <f t="shared" si="0"/>
        <v>0</v>
      </c>
      <c r="T11" s="189">
        <f t="shared" si="0"/>
        <v>0</v>
      </c>
      <c r="U11" s="189">
        <f t="shared" si="0"/>
        <v>0</v>
      </c>
      <c r="V11" s="189">
        <f t="shared" si="0"/>
        <v>0</v>
      </c>
      <c r="W11" s="189">
        <f t="shared" si="0"/>
        <v>0</v>
      </c>
      <c r="X11" s="189">
        <f t="shared" si="0"/>
        <v>0</v>
      </c>
      <c r="Y11" s="189">
        <f t="shared" si="0"/>
        <v>0</v>
      </c>
      <c r="Z11" s="189">
        <f t="shared" si="0"/>
        <v>0</v>
      </c>
      <c r="AA11" s="189">
        <f t="shared" si="0"/>
        <v>0</v>
      </c>
      <c r="AB11" s="189">
        <f t="shared" si="0"/>
        <v>0</v>
      </c>
      <c r="AC11" s="146">
        <f>B11+E11+H11+K11+N11+Q11+T11+W11+Z11</f>
        <v>0</v>
      </c>
    </row>
    <row r="12" spans="1:28" ht="30" customHeight="1">
      <c r="A12" s="148" t="s">
        <v>54</v>
      </c>
      <c r="B12" s="190">
        <f>C12+D12</f>
        <v>0</v>
      </c>
      <c r="C12" s="186"/>
      <c r="D12" s="186"/>
      <c r="E12" s="191">
        <f>F12+G12</f>
        <v>0</v>
      </c>
      <c r="F12" s="186"/>
      <c r="G12" s="186"/>
      <c r="H12" s="191">
        <f>I12+J12</f>
        <v>0</v>
      </c>
      <c r="I12" s="186"/>
      <c r="J12" s="186"/>
      <c r="K12" s="191">
        <f>L12+M12</f>
        <v>0</v>
      </c>
      <c r="L12" s="186"/>
      <c r="M12" s="186"/>
      <c r="N12" s="191">
        <f>O12+P12</f>
        <v>0</v>
      </c>
      <c r="O12" s="186"/>
      <c r="P12" s="186"/>
      <c r="Q12" s="191">
        <f>R12+S12</f>
        <v>0</v>
      </c>
      <c r="R12" s="186"/>
      <c r="S12" s="186"/>
      <c r="T12" s="191">
        <f>U12+V12</f>
        <v>0</v>
      </c>
      <c r="U12" s="186"/>
      <c r="V12" s="186"/>
      <c r="W12" s="192">
        <f>X12+Y12</f>
        <v>0</v>
      </c>
      <c r="X12" s="193"/>
      <c r="Y12" s="193"/>
      <c r="Z12" s="192">
        <f>AA12+AB12</f>
        <v>0</v>
      </c>
      <c r="AA12" s="193"/>
      <c r="AB12" s="193"/>
    </row>
    <row r="13" spans="1:28" ht="24" customHeight="1">
      <c r="A13" s="148" t="s">
        <v>77</v>
      </c>
      <c r="B13" s="190">
        <f aca="true" t="shared" si="1" ref="B13:B28">C13+D13</f>
        <v>0</v>
      </c>
      <c r="C13" s="186"/>
      <c r="D13" s="186"/>
      <c r="E13" s="191">
        <f aca="true" t="shared" si="2" ref="E13:E28">F13+G13</f>
        <v>0</v>
      </c>
      <c r="F13" s="186"/>
      <c r="G13" s="186"/>
      <c r="H13" s="191">
        <f aca="true" t="shared" si="3" ref="H13:H28">I13+J13</f>
        <v>0</v>
      </c>
      <c r="I13" s="186"/>
      <c r="J13" s="186"/>
      <c r="K13" s="191">
        <f aca="true" t="shared" si="4" ref="K13:K28">L13+M13</f>
        <v>0</v>
      </c>
      <c r="L13" s="186"/>
      <c r="M13" s="186"/>
      <c r="N13" s="191">
        <f aca="true" t="shared" si="5" ref="N13:N28">O13+P13</f>
        <v>0</v>
      </c>
      <c r="O13" s="186"/>
      <c r="P13" s="186"/>
      <c r="Q13" s="191">
        <f aca="true" t="shared" si="6" ref="Q13:Q28">R13+S13</f>
        <v>0</v>
      </c>
      <c r="R13" s="186"/>
      <c r="S13" s="186"/>
      <c r="T13" s="191">
        <f aca="true" t="shared" si="7" ref="T13:T28">U13+V13</f>
        <v>0</v>
      </c>
      <c r="U13" s="186"/>
      <c r="V13" s="186"/>
      <c r="W13" s="192">
        <f aca="true" t="shared" si="8" ref="W13:W28">X13+Y13</f>
        <v>0</v>
      </c>
      <c r="X13" s="193"/>
      <c r="Y13" s="193"/>
      <c r="Z13" s="192">
        <f aca="true" t="shared" si="9" ref="Z13:Z28">AA13+AB13</f>
        <v>0</v>
      </c>
      <c r="AA13" s="193"/>
      <c r="AB13" s="193"/>
    </row>
    <row r="14" spans="1:28" ht="23.25" customHeight="1">
      <c r="A14" s="148" t="s">
        <v>66</v>
      </c>
      <c r="B14" s="190">
        <f t="shared" si="1"/>
        <v>0</v>
      </c>
      <c r="C14" s="186"/>
      <c r="D14" s="186"/>
      <c r="E14" s="191">
        <f t="shared" si="2"/>
        <v>0</v>
      </c>
      <c r="F14" s="186"/>
      <c r="G14" s="186"/>
      <c r="H14" s="191">
        <f t="shared" si="3"/>
        <v>0</v>
      </c>
      <c r="I14" s="186"/>
      <c r="J14" s="186"/>
      <c r="K14" s="191">
        <f t="shared" si="4"/>
        <v>0</v>
      </c>
      <c r="L14" s="186"/>
      <c r="M14" s="186"/>
      <c r="N14" s="191">
        <f t="shared" si="5"/>
        <v>0</v>
      </c>
      <c r="O14" s="186"/>
      <c r="P14" s="186"/>
      <c r="Q14" s="191">
        <f t="shared" si="6"/>
        <v>0</v>
      </c>
      <c r="R14" s="186"/>
      <c r="S14" s="186"/>
      <c r="T14" s="191">
        <f t="shared" si="7"/>
        <v>0</v>
      </c>
      <c r="U14" s="186"/>
      <c r="V14" s="186"/>
      <c r="W14" s="192">
        <f t="shared" si="8"/>
        <v>0</v>
      </c>
      <c r="X14" s="193"/>
      <c r="Y14" s="193"/>
      <c r="Z14" s="192">
        <f t="shared" si="9"/>
        <v>0</v>
      </c>
      <c r="AA14" s="193"/>
      <c r="AB14" s="193"/>
    </row>
    <row r="15" spans="1:28" ht="22.5" customHeight="1">
      <c r="A15" s="148" t="s">
        <v>67</v>
      </c>
      <c r="B15" s="190">
        <f t="shared" si="1"/>
        <v>0</v>
      </c>
      <c r="C15" s="186"/>
      <c r="D15" s="186"/>
      <c r="E15" s="191">
        <f t="shared" si="2"/>
        <v>0</v>
      </c>
      <c r="F15" s="186"/>
      <c r="G15" s="186"/>
      <c r="H15" s="191">
        <f t="shared" si="3"/>
        <v>0</v>
      </c>
      <c r="I15" s="186"/>
      <c r="J15" s="186"/>
      <c r="K15" s="191">
        <f t="shared" si="4"/>
        <v>0</v>
      </c>
      <c r="L15" s="186"/>
      <c r="M15" s="186"/>
      <c r="N15" s="191">
        <f t="shared" si="5"/>
        <v>0</v>
      </c>
      <c r="O15" s="186"/>
      <c r="P15" s="186"/>
      <c r="Q15" s="191">
        <f t="shared" si="6"/>
        <v>0</v>
      </c>
      <c r="R15" s="186"/>
      <c r="S15" s="186"/>
      <c r="T15" s="191">
        <f t="shared" si="7"/>
        <v>0</v>
      </c>
      <c r="U15" s="186"/>
      <c r="V15" s="186"/>
      <c r="W15" s="192">
        <f t="shared" si="8"/>
        <v>0</v>
      </c>
      <c r="X15" s="193"/>
      <c r="Y15" s="193"/>
      <c r="Z15" s="192">
        <f t="shared" si="9"/>
        <v>0</v>
      </c>
      <c r="AA15" s="193"/>
      <c r="AB15" s="193"/>
    </row>
    <row r="16" spans="1:28" ht="22.5" customHeight="1">
      <c r="A16" s="148" t="s">
        <v>80</v>
      </c>
      <c r="B16" s="190">
        <f t="shared" si="1"/>
        <v>0</v>
      </c>
      <c r="C16" s="186"/>
      <c r="D16" s="186"/>
      <c r="E16" s="191">
        <f t="shared" si="2"/>
        <v>0</v>
      </c>
      <c r="F16" s="186"/>
      <c r="G16" s="186"/>
      <c r="H16" s="191">
        <f t="shared" si="3"/>
        <v>0</v>
      </c>
      <c r="I16" s="186"/>
      <c r="J16" s="186"/>
      <c r="K16" s="191">
        <f t="shared" si="4"/>
        <v>0</v>
      </c>
      <c r="L16" s="186"/>
      <c r="M16" s="186"/>
      <c r="N16" s="191">
        <f t="shared" si="5"/>
        <v>0</v>
      </c>
      <c r="O16" s="186"/>
      <c r="P16" s="186"/>
      <c r="Q16" s="191">
        <f t="shared" si="6"/>
        <v>0</v>
      </c>
      <c r="R16" s="186"/>
      <c r="S16" s="186"/>
      <c r="T16" s="191">
        <f t="shared" si="7"/>
        <v>0</v>
      </c>
      <c r="U16" s="186"/>
      <c r="V16" s="186"/>
      <c r="W16" s="192">
        <f t="shared" si="8"/>
        <v>0</v>
      </c>
      <c r="X16" s="193"/>
      <c r="Y16" s="193"/>
      <c r="Z16" s="192">
        <f t="shared" si="9"/>
        <v>0</v>
      </c>
      <c r="AA16" s="193"/>
      <c r="AB16" s="193"/>
    </row>
    <row r="17" spans="1:28" ht="30.75" customHeight="1">
      <c r="A17" s="148" t="s">
        <v>81</v>
      </c>
      <c r="B17" s="190">
        <f t="shared" si="1"/>
        <v>0</v>
      </c>
      <c r="C17" s="186"/>
      <c r="D17" s="186"/>
      <c r="E17" s="191">
        <f t="shared" si="2"/>
        <v>0</v>
      </c>
      <c r="F17" s="186"/>
      <c r="G17" s="186"/>
      <c r="H17" s="191">
        <f t="shared" si="3"/>
        <v>0</v>
      </c>
      <c r="I17" s="186"/>
      <c r="J17" s="186"/>
      <c r="K17" s="191">
        <f t="shared" si="4"/>
        <v>0</v>
      </c>
      <c r="L17" s="186"/>
      <c r="M17" s="186"/>
      <c r="N17" s="191">
        <f t="shared" si="5"/>
        <v>0</v>
      </c>
      <c r="O17" s="186"/>
      <c r="P17" s="186"/>
      <c r="Q17" s="191">
        <f t="shared" si="6"/>
        <v>0</v>
      </c>
      <c r="R17" s="186"/>
      <c r="S17" s="186"/>
      <c r="T17" s="191">
        <f t="shared" si="7"/>
        <v>0</v>
      </c>
      <c r="U17" s="186"/>
      <c r="V17" s="186"/>
      <c r="W17" s="192">
        <f t="shared" si="8"/>
        <v>0</v>
      </c>
      <c r="X17" s="193"/>
      <c r="Y17" s="193"/>
      <c r="Z17" s="192">
        <f t="shared" si="9"/>
        <v>0</v>
      </c>
      <c r="AA17" s="193"/>
      <c r="AB17" s="193"/>
    </row>
    <row r="18" spans="1:28" ht="23.25" customHeight="1">
      <c r="A18" s="148" t="s">
        <v>78</v>
      </c>
      <c r="B18" s="190">
        <f t="shared" si="1"/>
        <v>0</v>
      </c>
      <c r="C18" s="186"/>
      <c r="D18" s="186"/>
      <c r="E18" s="191">
        <f t="shared" si="2"/>
        <v>0</v>
      </c>
      <c r="F18" s="186"/>
      <c r="G18" s="186"/>
      <c r="H18" s="191">
        <f t="shared" si="3"/>
        <v>0</v>
      </c>
      <c r="I18" s="186"/>
      <c r="J18" s="186"/>
      <c r="K18" s="191">
        <f t="shared" si="4"/>
        <v>0</v>
      </c>
      <c r="L18" s="186"/>
      <c r="M18" s="186"/>
      <c r="N18" s="191">
        <f t="shared" si="5"/>
        <v>0</v>
      </c>
      <c r="O18" s="186"/>
      <c r="P18" s="186"/>
      <c r="Q18" s="191">
        <f t="shared" si="6"/>
        <v>0</v>
      </c>
      <c r="R18" s="186"/>
      <c r="S18" s="186"/>
      <c r="T18" s="191">
        <f t="shared" si="7"/>
        <v>0</v>
      </c>
      <c r="U18" s="186"/>
      <c r="V18" s="186"/>
      <c r="W18" s="192">
        <f t="shared" si="8"/>
        <v>0</v>
      </c>
      <c r="X18" s="193"/>
      <c r="Y18" s="193"/>
      <c r="Z18" s="192">
        <f t="shared" si="9"/>
        <v>0</v>
      </c>
      <c r="AA18" s="193"/>
      <c r="AB18" s="193"/>
    </row>
    <row r="19" spans="1:28" ht="21.75" customHeight="1">
      <c r="A19" s="148" t="s">
        <v>82</v>
      </c>
      <c r="B19" s="190">
        <f t="shared" si="1"/>
        <v>0</v>
      </c>
      <c r="C19" s="186"/>
      <c r="D19" s="186"/>
      <c r="E19" s="191">
        <f t="shared" si="2"/>
        <v>0</v>
      </c>
      <c r="F19" s="186"/>
      <c r="G19" s="186"/>
      <c r="H19" s="191">
        <f t="shared" si="3"/>
        <v>0</v>
      </c>
      <c r="I19" s="186"/>
      <c r="J19" s="186"/>
      <c r="K19" s="191">
        <f t="shared" si="4"/>
        <v>0</v>
      </c>
      <c r="L19" s="186"/>
      <c r="M19" s="186"/>
      <c r="N19" s="191">
        <f t="shared" si="5"/>
        <v>0</v>
      </c>
      <c r="O19" s="186"/>
      <c r="P19" s="186"/>
      <c r="Q19" s="191">
        <f t="shared" si="6"/>
        <v>0</v>
      </c>
      <c r="R19" s="186"/>
      <c r="S19" s="186"/>
      <c r="T19" s="191">
        <f t="shared" si="7"/>
        <v>0</v>
      </c>
      <c r="U19" s="186"/>
      <c r="V19" s="186"/>
      <c r="W19" s="192">
        <f t="shared" si="8"/>
        <v>0</v>
      </c>
      <c r="X19" s="193"/>
      <c r="Y19" s="193"/>
      <c r="Z19" s="192">
        <f t="shared" si="9"/>
        <v>0</v>
      </c>
      <c r="AA19" s="193"/>
      <c r="AB19" s="193"/>
    </row>
    <row r="20" spans="1:28" ht="22.5" customHeight="1">
      <c r="A20" s="148" t="s">
        <v>84</v>
      </c>
      <c r="B20" s="190">
        <f t="shared" si="1"/>
        <v>0</v>
      </c>
      <c r="C20" s="186"/>
      <c r="D20" s="186"/>
      <c r="E20" s="191">
        <f t="shared" si="2"/>
        <v>0</v>
      </c>
      <c r="F20" s="186"/>
      <c r="G20" s="186"/>
      <c r="H20" s="191">
        <f t="shared" si="3"/>
        <v>0</v>
      </c>
      <c r="I20" s="186"/>
      <c r="J20" s="186"/>
      <c r="K20" s="191">
        <f t="shared" si="4"/>
        <v>0</v>
      </c>
      <c r="L20" s="186"/>
      <c r="M20" s="186"/>
      <c r="N20" s="191">
        <f t="shared" si="5"/>
        <v>0</v>
      </c>
      <c r="O20" s="186"/>
      <c r="P20" s="186"/>
      <c r="Q20" s="191">
        <f t="shared" si="6"/>
        <v>0</v>
      </c>
      <c r="R20" s="186"/>
      <c r="S20" s="186"/>
      <c r="T20" s="191">
        <f t="shared" si="7"/>
        <v>0</v>
      </c>
      <c r="U20" s="186"/>
      <c r="V20" s="186"/>
      <c r="W20" s="192">
        <f t="shared" si="8"/>
        <v>0</v>
      </c>
      <c r="X20" s="193"/>
      <c r="Y20" s="193"/>
      <c r="Z20" s="192">
        <f t="shared" si="9"/>
        <v>0</v>
      </c>
      <c r="AA20" s="193"/>
      <c r="AB20" s="193"/>
    </row>
    <row r="21" spans="1:28" ht="24.75" customHeight="1">
      <c r="A21" s="148" t="s">
        <v>83</v>
      </c>
      <c r="B21" s="190">
        <f t="shared" si="1"/>
        <v>0</v>
      </c>
      <c r="C21" s="186"/>
      <c r="D21" s="186"/>
      <c r="E21" s="191">
        <f t="shared" si="2"/>
        <v>0</v>
      </c>
      <c r="F21" s="186"/>
      <c r="G21" s="186"/>
      <c r="H21" s="191">
        <f t="shared" si="3"/>
        <v>0</v>
      </c>
      <c r="I21" s="186"/>
      <c r="J21" s="186"/>
      <c r="K21" s="191">
        <f t="shared" si="4"/>
        <v>0</v>
      </c>
      <c r="L21" s="186"/>
      <c r="M21" s="186"/>
      <c r="N21" s="191">
        <f t="shared" si="5"/>
        <v>0</v>
      </c>
      <c r="O21" s="186"/>
      <c r="P21" s="186"/>
      <c r="Q21" s="191">
        <f t="shared" si="6"/>
        <v>0</v>
      </c>
      <c r="R21" s="186"/>
      <c r="S21" s="186"/>
      <c r="T21" s="191">
        <f t="shared" si="7"/>
        <v>0</v>
      </c>
      <c r="U21" s="186"/>
      <c r="V21" s="186"/>
      <c r="W21" s="192">
        <f t="shared" si="8"/>
        <v>0</v>
      </c>
      <c r="X21" s="193"/>
      <c r="Y21" s="193"/>
      <c r="Z21" s="192">
        <f t="shared" si="9"/>
        <v>0</v>
      </c>
      <c r="AA21" s="193"/>
      <c r="AB21" s="193"/>
    </row>
    <row r="22" spans="1:28" ht="21.75" customHeight="1">
      <c r="A22" s="148" t="s">
        <v>85</v>
      </c>
      <c r="B22" s="190">
        <f t="shared" si="1"/>
        <v>0</v>
      </c>
      <c r="C22" s="186"/>
      <c r="D22" s="186"/>
      <c r="E22" s="191">
        <f t="shared" si="2"/>
        <v>0</v>
      </c>
      <c r="F22" s="186"/>
      <c r="G22" s="186"/>
      <c r="H22" s="191">
        <f t="shared" si="3"/>
        <v>0</v>
      </c>
      <c r="I22" s="186"/>
      <c r="J22" s="186"/>
      <c r="K22" s="191">
        <f t="shared" si="4"/>
        <v>0</v>
      </c>
      <c r="L22" s="186"/>
      <c r="M22" s="186"/>
      <c r="N22" s="191">
        <f t="shared" si="5"/>
        <v>0</v>
      </c>
      <c r="O22" s="186"/>
      <c r="P22" s="186"/>
      <c r="Q22" s="191">
        <f t="shared" si="6"/>
        <v>0</v>
      </c>
      <c r="R22" s="186"/>
      <c r="S22" s="186"/>
      <c r="T22" s="191">
        <f t="shared" si="7"/>
        <v>0</v>
      </c>
      <c r="U22" s="186"/>
      <c r="V22" s="186"/>
      <c r="W22" s="192">
        <f t="shared" si="8"/>
        <v>0</v>
      </c>
      <c r="X22" s="193"/>
      <c r="Y22" s="193"/>
      <c r="Z22" s="192">
        <f t="shared" si="9"/>
        <v>0</v>
      </c>
      <c r="AA22" s="193"/>
      <c r="AB22" s="193"/>
    </row>
    <row r="23" spans="1:28" ht="21" customHeight="1">
      <c r="A23" s="148" t="s">
        <v>74</v>
      </c>
      <c r="B23" s="190">
        <f t="shared" si="1"/>
        <v>0</v>
      </c>
      <c r="C23" s="186"/>
      <c r="D23" s="186"/>
      <c r="E23" s="191">
        <f t="shared" si="2"/>
        <v>0</v>
      </c>
      <c r="F23" s="186"/>
      <c r="G23" s="186"/>
      <c r="H23" s="191">
        <f t="shared" si="3"/>
        <v>0</v>
      </c>
      <c r="I23" s="186"/>
      <c r="J23" s="186"/>
      <c r="K23" s="191">
        <f t="shared" si="4"/>
        <v>0</v>
      </c>
      <c r="L23" s="186"/>
      <c r="M23" s="186"/>
      <c r="N23" s="191">
        <f t="shared" si="5"/>
        <v>0</v>
      </c>
      <c r="O23" s="186"/>
      <c r="P23" s="186"/>
      <c r="Q23" s="191">
        <f t="shared" si="6"/>
        <v>0</v>
      </c>
      <c r="R23" s="186"/>
      <c r="S23" s="186"/>
      <c r="T23" s="191">
        <f t="shared" si="7"/>
        <v>0</v>
      </c>
      <c r="U23" s="186"/>
      <c r="V23" s="186"/>
      <c r="W23" s="192">
        <f t="shared" si="8"/>
        <v>0</v>
      </c>
      <c r="X23" s="193"/>
      <c r="Y23" s="193"/>
      <c r="Z23" s="192">
        <f t="shared" si="9"/>
        <v>0</v>
      </c>
      <c r="AA23" s="193"/>
      <c r="AB23" s="193"/>
    </row>
    <row r="24" spans="1:28" ht="21.75" customHeight="1">
      <c r="A24" s="148" t="s">
        <v>86</v>
      </c>
      <c r="B24" s="190">
        <f t="shared" si="1"/>
        <v>0</v>
      </c>
      <c r="C24" s="186"/>
      <c r="D24" s="186"/>
      <c r="E24" s="191">
        <f t="shared" si="2"/>
        <v>0</v>
      </c>
      <c r="F24" s="186"/>
      <c r="G24" s="186"/>
      <c r="H24" s="191">
        <f t="shared" si="3"/>
        <v>0</v>
      </c>
      <c r="I24" s="186"/>
      <c r="J24" s="186"/>
      <c r="K24" s="191">
        <f t="shared" si="4"/>
        <v>0</v>
      </c>
      <c r="L24" s="186"/>
      <c r="M24" s="186"/>
      <c r="N24" s="191">
        <f t="shared" si="5"/>
        <v>0</v>
      </c>
      <c r="O24" s="186"/>
      <c r="P24" s="186"/>
      <c r="Q24" s="191">
        <f t="shared" si="6"/>
        <v>0</v>
      </c>
      <c r="R24" s="186"/>
      <c r="S24" s="186"/>
      <c r="T24" s="191">
        <f t="shared" si="7"/>
        <v>0</v>
      </c>
      <c r="U24" s="186"/>
      <c r="V24" s="186"/>
      <c r="W24" s="192">
        <f t="shared" si="8"/>
        <v>0</v>
      </c>
      <c r="X24" s="193"/>
      <c r="Y24" s="193"/>
      <c r="Z24" s="192">
        <f t="shared" si="9"/>
        <v>0</v>
      </c>
      <c r="AA24" s="193"/>
      <c r="AB24" s="193"/>
    </row>
    <row r="25" spans="1:28" ht="21" customHeight="1">
      <c r="A25" s="148" t="s">
        <v>63</v>
      </c>
      <c r="B25" s="190">
        <f t="shared" si="1"/>
        <v>0</v>
      </c>
      <c r="C25" s="186"/>
      <c r="D25" s="186"/>
      <c r="E25" s="191">
        <f t="shared" si="2"/>
        <v>0</v>
      </c>
      <c r="F25" s="186"/>
      <c r="G25" s="186"/>
      <c r="H25" s="191">
        <f t="shared" si="3"/>
        <v>0</v>
      </c>
      <c r="I25" s="186"/>
      <c r="J25" s="186"/>
      <c r="K25" s="191">
        <f t="shared" si="4"/>
        <v>0</v>
      </c>
      <c r="L25" s="186"/>
      <c r="M25" s="186"/>
      <c r="N25" s="191">
        <f t="shared" si="5"/>
        <v>0</v>
      </c>
      <c r="O25" s="186"/>
      <c r="P25" s="186"/>
      <c r="Q25" s="191">
        <f t="shared" si="6"/>
        <v>0</v>
      </c>
      <c r="R25" s="186"/>
      <c r="S25" s="186"/>
      <c r="T25" s="191">
        <f t="shared" si="7"/>
        <v>0</v>
      </c>
      <c r="U25" s="186"/>
      <c r="V25" s="186"/>
      <c r="W25" s="192">
        <f t="shared" si="8"/>
        <v>0</v>
      </c>
      <c r="X25" s="193"/>
      <c r="Y25" s="193"/>
      <c r="Z25" s="192">
        <f t="shared" si="9"/>
        <v>0</v>
      </c>
      <c r="AA25" s="193"/>
      <c r="AB25" s="193"/>
    </row>
    <row r="26" spans="1:28" ht="21.75" customHeight="1">
      <c r="A26" s="148" t="s">
        <v>87</v>
      </c>
      <c r="B26" s="190">
        <f t="shared" si="1"/>
        <v>0</v>
      </c>
      <c r="C26" s="186"/>
      <c r="D26" s="186"/>
      <c r="E26" s="191">
        <f t="shared" si="2"/>
        <v>0</v>
      </c>
      <c r="F26" s="186"/>
      <c r="G26" s="186"/>
      <c r="H26" s="191">
        <f t="shared" si="3"/>
        <v>0</v>
      </c>
      <c r="I26" s="186"/>
      <c r="J26" s="186"/>
      <c r="K26" s="191">
        <f t="shared" si="4"/>
        <v>0</v>
      </c>
      <c r="L26" s="186"/>
      <c r="M26" s="186"/>
      <c r="N26" s="191">
        <f t="shared" si="5"/>
        <v>0</v>
      </c>
      <c r="O26" s="186"/>
      <c r="P26" s="186"/>
      <c r="Q26" s="191">
        <f t="shared" si="6"/>
        <v>0</v>
      </c>
      <c r="R26" s="186"/>
      <c r="S26" s="186"/>
      <c r="T26" s="191">
        <f t="shared" si="7"/>
        <v>0</v>
      </c>
      <c r="U26" s="186"/>
      <c r="V26" s="186"/>
      <c r="W26" s="192">
        <f t="shared" si="8"/>
        <v>0</v>
      </c>
      <c r="X26" s="193"/>
      <c r="Y26" s="193"/>
      <c r="Z26" s="192">
        <f t="shared" si="9"/>
        <v>0</v>
      </c>
      <c r="AA26" s="193"/>
      <c r="AB26" s="193"/>
    </row>
    <row r="27" spans="1:28" ht="24.75" customHeight="1">
      <c r="A27" s="148" t="s">
        <v>68</v>
      </c>
      <c r="B27" s="190">
        <f t="shared" si="1"/>
        <v>0</v>
      </c>
      <c r="C27" s="186"/>
      <c r="D27" s="186"/>
      <c r="E27" s="191">
        <f t="shared" si="2"/>
        <v>0</v>
      </c>
      <c r="F27" s="186"/>
      <c r="G27" s="186"/>
      <c r="H27" s="191">
        <f t="shared" si="3"/>
        <v>0</v>
      </c>
      <c r="I27" s="186"/>
      <c r="J27" s="186"/>
      <c r="K27" s="191">
        <f t="shared" si="4"/>
        <v>0</v>
      </c>
      <c r="L27" s="186"/>
      <c r="M27" s="186"/>
      <c r="N27" s="191">
        <f t="shared" si="5"/>
        <v>0</v>
      </c>
      <c r="O27" s="186"/>
      <c r="P27" s="186"/>
      <c r="Q27" s="191">
        <f t="shared" si="6"/>
        <v>0</v>
      </c>
      <c r="R27" s="186"/>
      <c r="S27" s="186"/>
      <c r="T27" s="191">
        <f t="shared" si="7"/>
        <v>0</v>
      </c>
      <c r="U27" s="186"/>
      <c r="V27" s="186"/>
      <c r="W27" s="192">
        <f t="shared" si="8"/>
        <v>0</v>
      </c>
      <c r="X27" s="193"/>
      <c r="Y27" s="193"/>
      <c r="Z27" s="192">
        <f t="shared" si="9"/>
        <v>0</v>
      </c>
      <c r="AA27" s="193"/>
      <c r="AB27" s="193"/>
    </row>
    <row r="28" spans="1:28" ht="23.25" customHeight="1">
      <c r="A28" s="148" t="s">
        <v>61</v>
      </c>
      <c r="B28" s="190">
        <f t="shared" si="1"/>
        <v>0</v>
      </c>
      <c r="C28" s="186"/>
      <c r="D28" s="186"/>
      <c r="E28" s="191">
        <f t="shared" si="2"/>
        <v>0</v>
      </c>
      <c r="F28" s="186"/>
      <c r="G28" s="186"/>
      <c r="H28" s="191">
        <f t="shared" si="3"/>
        <v>0</v>
      </c>
      <c r="I28" s="186"/>
      <c r="J28" s="186"/>
      <c r="K28" s="191">
        <f t="shared" si="4"/>
        <v>0</v>
      </c>
      <c r="L28" s="186"/>
      <c r="M28" s="186"/>
      <c r="N28" s="191">
        <f t="shared" si="5"/>
        <v>0</v>
      </c>
      <c r="O28" s="186"/>
      <c r="P28" s="186"/>
      <c r="Q28" s="191">
        <f t="shared" si="6"/>
        <v>0</v>
      </c>
      <c r="R28" s="186"/>
      <c r="S28" s="186"/>
      <c r="T28" s="191">
        <f t="shared" si="7"/>
        <v>0</v>
      </c>
      <c r="U28" s="186"/>
      <c r="V28" s="186"/>
      <c r="W28" s="192">
        <f t="shared" si="8"/>
        <v>0</v>
      </c>
      <c r="X28" s="193"/>
      <c r="Y28" s="193"/>
      <c r="Z28" s="192">
        <f t="shared" si="9"/>
        <v>0</v>
      </c>
      <c r="AA28" s="193"/>
      <c r="AB28" s="193"/>
    </row>
    <row r="29" spans="1:28" ht="15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</row>
    <row r="30" spans="1:28" ht="15">
      <c r="A30" s="183" t="s">
        <v>116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</row>
    <row r="31" spans="1:28" ht="15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</row>
    <row r="32" spans="1:28" ht="15">
      <c r="A32" s="194" t="s">
        <v>115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</row>
    <row r="33" spans="1:28" ht="27.75" customHeight="1">
      <c r="A33" s="344" t="s">
        <v>135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</row>
    <row r="34" spans="1:28" ht="30.75" customHeight="1">
      <c r="A34" s="148" t="s">
        <v>54</v>
      </c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</row>
    <row r="35" spans="1:28" ht="20.25" customHeight="1">
      <c r="A35" s="148" t="s">
        <v>77</v>
      </c>
      <c r="B35" s="198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</row>
    <row r="36" spans="1:28" ht="21.75" customHeight="1">
      <c r="A36" s="148" t="s">
        <v>66</v>
      </c>
      <c r="B36" s="198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</row>
    <row r="37" spans="1:28" ht="18" customHeight="1">
      <c r="A37" s="148" t="s">
        <v>67</v>
      </c>
      <c r="B37" s="198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</row>
    <row r="38" spans="1:28" ht="21" customHeight="1">
      <c r="A38" s="148" t="s">
        <v>80</v>
      </c>
      <c r="B38" s="198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</row>
    <row r="39" spans="1:28" ht="31.5" customHeight="1">
      <c r="A39" s="148" t="s">
        <v>81</v>
      </c>
      <c r="B39" s="198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</row>
    <row r="40" spans="1:35" ht="21.75" customHeight="1">
      <c r="A40" s="148" t="s">
        <v>78</v>
      </c>
      <c r="B40" s="198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45"/>
      <c r="AD40" s="145"/>
      <c r="AE40" s="145"/>
      <c r="AF40" s="145"/>
      <c r="AG40" s="145"/>
      <c r="AH40" s="145"/>
      <c r="AI40" s="145"/>
    </row>
    <row r="41" spans="1:35" ht="20.25" customHeight="1">
      <c r="A41" s="148" t="s">
        <v>82</v>
      </c>
      <c r="B41" s="198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45"/>
      <c r="AD41" s="145"/>
      <c r="AE41" s="145"/>
      <c r="AF41" s="145"/>
      <c r="AG41" s="145"/>
      <c r="AH41" s="145"/>
      <c r="AI41" s="145"/>
    </row>
    <row r="42" spans="1:28" ht="21.75" customHeight="1">
      <c r="A42" s="148" t="s">
        <v>84</v>
      </c>
      <c r="B42" s="71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</row>
    <row r="43" spans="1:28" ht="15">
      <c r="A43" s="148" t="s">
        <v>83</v>
      </c>
      <c r="B43" s="71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</row>
    <row r="44" spans="1:28" ht="15">
      <c r="A44" s="148" t="s">
        <v>85</v>
      </c>
      <c r="B44" s="71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</row>
    <row r="45" spans="1:28" ht="16.5" customHeight="1">
      <c r="A45" s="148" t="s">
        <v>74</v>
      </c>
      <c r="B45" s="71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</row>
    <row r="46" spans="1:28" ht="15">
      <c r="A46" s="148" t="s">
        <v>86</v>
      </c>
      <c r="B46" s="71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</row>
    <row r="47" spans="1:28" ht="15">
      <c r="A47" s="148" t="s">
        <v>63</v>
      </c>
      <c r="B47" s="71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</row>
    <row r="48" spans="1:28" ht="15">
      <c r="A48" s="148" t="s">
        <v>87</v>
      </c>
      <c r="B48" s="71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</row>
    <row r="49" spans="1:28" ht="20.25" customHeight="1">
      <c r="A49" s="148" t="s">
        <v>68</v>
      </c>
      <c r="B49" s="71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</row>
    <row r="50" spans="1:28" ht="15">
      <c r="A50" s="148" t="s">
        <v>61</v>
      </c>
      <c r="B50" s="71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</row>
    <row r="51" spans="1:28" ht="15">
      <c r="A51" s="149" t="s">
        <v>120</v>
      </c>
      <c r="B51" s="199">
        <f>SUM(B34:B50)</f>
        <v>0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</row>
    <row r="52" spans="1:28" ht="15">
      <c r="A52" s="150"/>
      <c r="B52" s="200"/>
      <c r="C52" s="195"/>
      <c r="D52" s="195"/>
      <c r="E52" s="195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</row>
    <row r="53" spans="1:28" ht="19.5" customHeight="1">
      <c r="A53" s="183" t="s">
        <v>117</v>
      </c>
      <c r="B53" s="18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</row>
    <row r="54" spans="1:28" ht="15">
      <c r="A54" s="194" t="s">
        <v>118</v>
      </c>
      <c r="B54" s="195"/>
      <c r="C54" s="195"/>
      <c r="D54" s="195"/>
      <c r="E54" s="195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</row>
    <row r="55" spans="1:28" ht="15">
      <c r="A55" s="194"/>
      <c r="B55" s="195"/>
      <c r="C55" s="195"/>
      <c r="D55" s="195"/>
      <c r="E55" s="195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</row>
  </sheetData>
  <sheetProtection/>
  <mergeCells count="36">
    <mergeCell ref="A2:AB2"/>
    <mergeCell ref="A4:AB4"/>
    <mergeCell ref="A5:AB5"/>
    <mergeCell ref="B7:J7"/>
    <mergeCell ref="K7:S7"/>
    <mergeCell ref="T7:AB7"/>
    <mergeCell ref="A8:A10"/>
    <mergeCell ref="B8:D8"/>
    <mergeCell ref="E8:G8"/>
    <mergeCell ref="H8:J8"/>
    <mergeCell ref="K8:M8"/>
    <mergeCell ref="N8:P8"/>
    <mergeCell ref="K9:K10"/>
    <mergeCell ref="L9:M9"/>
    <mergeCell ref="N9:N10"/>
    <mergeCell ref="O9:P9"/>
    <mergeCell ref="Q8:S8"/>
    <mergeCell ref="T8:V8"/>
    <mergeCell ref="W8:Y8"/>
    <mergeCell ref="Z8:AB8"/>
    <mergeCell ref="B9:B10"/>
    <mergeCell ref="C9:D9"/>
    <mergeCell ref="E9:E10"/>
    <mergeCell ref="F9:G9"/>
    <mergeCell ref="H9:H10"/>
    <mergeCell ref="I9:J9"/>
    <mergeCell ref="Z9:Z10"/>
    <mergeCell ref="AA9:AB9"/>
    <mergeCell ref="A33:AB33"/>
    <mergeCell ref="C53:M53"/>
    <mergeCell ref="Q9:Q10"/>
    <mergeCell ref="R9:S9"/>
    <mergeCell ref="T9:T10"/>
    <mergeCell ref="U9:V9"/>
    <mergeCell ref="W9:W10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Рогозина Мария Владимировна</dc:creator>
  <cp:keywords/>
  <dc:description/>
  <cp:lastModifiedBy>USER-OK</cp:lastModifiedBy>
  <cp:lastPrinted>2020-06-30T13:52:36Z</cp:lastPrinted>
  <dcterms:created xsi:type="dcterms:W3CDTF">2019-12-05T08:21:24Z</dcterms:created>
  <dcterms:modified xsi:type="dcterms:W3CDTF">2020-07-02T11:40:27Z</dcterms:modified>
  <cp:category/>
  <cp:version/>
  <cp:contentType/>
  <cp:contentStatus/>
</cp:coreProperties>
</file>